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htdocs\acodeco\uploads\Vivienda\"/>
    </mc:Choice>
  </mc:AlternateContent>
  <bookViews>
    <workbookView xWindow="0" yWindow="0" windowWidth="12360" windowHeight="7485"/>
  </bookViews>
  <sheets>
    <sheet name="Estadística UAAC" sheetId="1" r:id="rId1"/>
    <sheet name="ESRI_MAPINFO_SHEET" sheetId="2" state="veryHidden" r:id="rId2"/>
  </sheets>
  <definedNames>
    <definedName name="_xlnm._FilterDatabase" localSheetId="0" hidden="1">'Estadística UAAC'!$B$4:$J$4</definedName>
    <definedName name="_xlnm.Print_Area" localSheetId="0">'Estadística UAAC'!$A$1:$K$320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8" i="1" l="1"/>
  <c r="G318" i="1"/>
  <c r="J317" i="1"/>
  <c r="I317" i="1"/>
  <c r="J316" i="1"/>
  <c r="I316" i="1"/>
  <c r="J315" i="1"/>
  <c r="I315" i="1"/>
  <c r="J314" i="1"/>
  <c r="I314" i="1"/>
  <c r="J313" i="1"/>
  <c r="I313" i="1"/>
  <c r="J311" i="1"/>
  <c r="I311" i="1"/>
  <c r="J310" i="1"/>
  <c r="I310" i="1"/>
  <c r="J309" i="1"/>
  <c r="I309" i="1"/>
  <c r="J308" i="1"/>
  <c r="I308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1" i="1"/>
  <c r="I211" i="1"/>
  <c r="J210" i="1"/>
  <c r="I210" i="1"/>
  <c r="J209" i="1"/>
  <c r="I209" i="1"/>
  <c r="J208" i="1"/>
  <c r="I208" i="1"/>
  <c r="J206" i="1"/>
  <c r="I206" i="1"/>
  <c r="J204" i="1"/>
  <c r="I204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3" i="1"/>
  <c r="I193" i="1"/>
  <c r="J192" i="1"/>
  <c r="I192" i="1"/>
  <c r="J191" i="1"/>
  <c r="I191" i="1"/>
  <c r="J190" i="1"/>
  <c r="I190" i="1"/>
  <c r="J189" i="1"/>
  <c r="I189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J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J9" i="1"/>
  <c r="J8" i="1"/>
  <c r="I8" i="1"/>
  <c r="J7" i="1"/>
  <c r="I7" i="1"/>
  <c r="J6" i="1"/>
  <c r="I6" i="1"/>
  <c r="J5" i="1"/>
  <c r="J318" i="1" l="1"/>
  <c r="I318" i="1"/>
</calcChain>
</file>

<file path=xl/sharedStrings.xml><?xml version="1.0" encoding="utf-8"?>
<sst xmlns="http://schemas.openxmlformats.org/spreadsheetml/2006/main" count="662" uniqueCount="447">
  <si>
    <t>ESTADÍSTICAS DE RESPUESTAS A CONSUMIDORES DE PORCENTAJES VALIDADOS POR ACODECO EN INCREMENTOS DE PRECIOS DE LAS VIVIENDAS POR ALZA EN MATERIALES DE CONSTRUCCIÓN</t>
  </si>
  <si>
    <t>Número de Expediente</t>
  </si>
  <si>
    <t>Fecha de solicitud de validación</t>
  </si>
  <si>
    <t xml:space="preserve">Fecha de Respuesta al Consumidor </t>
  </si>
  <si>
    <t>Agente Económico / Promotora</t>
  </si>
  <si>
    <t>Costo inicial de la vivienda</t>
  </si>
  <si>
    <t>Incremento de costos comunicado
por el promotor B/.</t>
  </si>
  <si>
    <t>Incremento de costos validado por la DNLC en B/.</t>
  </si>
  <si>
    <t>% de Costos Validados</t>
  </si>
  <si>
    <t>Ahorro en Balboas</t>
  </si>
  <si>
    <t>SV-184-15</t>
  </si>
  <si>
    <t>Punta Paraíso Village, S.A. (Punta Paraíso Village)</t>
  </si>
  <si>
    <t>Verificación Previa</t>
  </si>
  <si>
    <t>SV-186-15</t>
  </si>
  <si>
    <t>Mystic Towers, S.A. (P.H. Mystic Towers – Torre 200)</t>
  </si>
  <si>
    <t>SV-188-15</t>
  </si>
  <si>
    <t>SV-189-15</t>
  </si>
  <si>
    <t xml:space="preserve">Edificaciones Rao S.A. P.H. Ana O </t>
  </si>
  <si>
    <t>SV-191-15</t>
  </si>
  <si>
    <t>Mystic Towers, S.A. (Mystic Towers – Torre 200).</t>
  </si>
  <si>
    <t>SV-192-15</t>
  </si>
  <si>
    <t>SV-193-15</t>
  </si>
  <si>
    <t>SV-194-15</t>
  </si>
  <si>
    <t>SV-195-15</t>
  </si>
  <si>
    <t>SV-201-15</t>
  </si>
  <si>
    <t>SV-202-15</t>
  </si>
  <si>
    <t>SV-203-15</t>
  </si>
  <si>
    <t>SV-204-15</t>
  </si>
  <si>
    <t>SV-206-15</t>
  </si>
  <si>
    <t>SV-207-15</t>
  </si>
  <si>
    <t>SV-208-15</t>
  </si>
  <si>
    <t>SV-209-15</t>
  </si>
  <si>
    <t>SV-210-15</t>
  </si>
  <si>
    <t>SV-211-15</t>
  </si>
  <si>
    <t>Perla Mar Development S.A. P.H. Perla Mar</t>
  </si>
  <si>
    <t>SV-212-15</t>
  </si>
  <si>
    <t>SV-213-15</t>
  </si>
  <si>
    <t>Innova Promotora Inmobiliaria S.A. P.H. Casa Grande</t>
  </si>
  <si>
    <t>SV-214-15</t>
  </si>
  <si>
    <t>Punta Paraíso Village, S.A. (P.H. Punta Paraíso Village)</t>
  </si>
  <si>
    <t>SV-217-15</t>
  </si>
  <si>
    <t>Tee One, S.A. (P.H. Tee One)</t>
  </si>
  <si>
    <t>SV-219-15</t>
  </si>
  <si>
    <t>SV-220-15</t>
  </si>
  <si>
    <t>Mystic Towers, S.A. (Mystic Towers).</t>
  </si>
  <si>
    <t>SV-221-15</t>
  </si>
  <si>
    <t>Prosperty Investment S.A. P.H. Primiun (Haus)</t>
  </si>
  <si>
    <t>SV-223-15</t>
  </si>
  <si>
    <t>Desarrollo Especializado de Inversión S.A. Proyecto Park Village</t>
  </si>
  <si>
    <t>SV-225-15</t>
  </si>
  <si>
    <t>SV-226-15</t>
  </si>
  <si>
    <t>SV-228-15</t>
  </si>
  <si>
    <t>SV-229-15</t>
  </si>
  <si>
    <t>Vista Verde S.A. Green Park Torre 600</t>
  </si>
  <si>
    <t>SV-230-15</t>
  </si>
  <si>
    <t>SV-231-15</t>
  </si>
  <si>
    <t>Punta Paraiso Village, S.A. (Proyecto Paraiso Village)</t>
  </si>
  <si>
    <t>SV-233-15</t>
  </si>
  <si>
    <t>SV-234-15</t>
  </si>
  <si>
    <t>Krishel Investment, Inc. (P.H. Riverside at Parque Lefevre)</t>
  </si>
  <si>
    <t>SV-235-15</t>
  </si>
  <si>
    <t>SV-236-15</t>
  </si>
  <si>
    <t>Vista Verde, S.A. (El proyecto Green Park) Torre 600</t>
  </si>
  <si>
    <t>SV-237-15</t>
  </si>
  <si>
    <t>The One Assets, Corp.(Proyecto The One Tower)</t>
  </si>
  <si>
    <t>SV-238-15</t>
  </si>
  <si>
    <t>Condominio el Mare El mare 600</t>
  </si>
  <si>
    <t>SV-239-15</t>
  </si>
  <si>
    <t>Comateca Panamá, S.A. P.H. Residencial las Lajas</t>
  </si>
  <si>
    <t>SV-240-15</t>
  </si>
  <si>
    <t>SV-241-15</t>
  </si>
  <si>
    <t>Constructora Bello Hogar, S.A. (Proyecto Villas de Oro)</t>
  </si>
  <si>
    <t>SV-242-15</t>
  </si>
  <si>
    <t>423.000.00</t>
  </si>
  <si>
    <t>SV-245-15</t>
  </si>
  <si>
    <t>Corin Business, S.A. (4 Horizonte)</t>
  </si>
  <si>
    <t>SV-246-15</t>
  </si>
  <si>
    <t xml:space="preserve">Vista Verde, S.A. 
(Green Park)
  Torre 600
</t>
  </si>
  <si>
    <t>SV-247-15</t>
  </si>
  <si>
    <t>Punta Paraíso Village, S.A. Proyecto: “Paraíso Village”</t>
  </si>
  <si>
    <t>SV-248-15</t>
  </si>
  <si>
    <t>Prosperty Investmest Develop, S.A. (Proyecto P.H. Premium)</t>
  </si>
  <si>
    <t>SV-249-15</t>
  </si>
  <si>
    <t>SV-007-16</t>
  </si>
  <si>
    <t>Residential Group S.A. (Proyecto The Village Beach Residences)</t>
  </si>
  <si>
    <t>SV-025-16</t>
  </si>
  <si>
    <t>London &amp; Regional (Proyecto Woodlands/Panamá Pacífico) (Fase 2)</t>
  </si>
  <si>
    <t>SV-037-16</t>
  </si>
  <si>
    <t>SV-041-16</t>
  </si>
  <si>
    <t>London &amp; Regional (Panamá)S.A. (Proyecto Woodlans / Panamá Pacífico)</t>
  </si>
  <si>
    <t>SV-042-16</t>
  </si>
  <si>
    <t>SV-053-16</t>
  </si>
  <si>
    <t>SV-026-16</t>
  </si>
  <si>
    <t>SV-002-16</t>
  </si>
  <si>
    <t>Mystic Towers, S.A (P.H. Mystic Towers Torre 200)</t>
  </si>
  <si>
    <t>SV-004-16</t>
  </si>
  <si>
    <t>Vista Verde (Green Park Torre 600)</t>
  </si>
  <si>
    <t>SV-050-16</t>
  </si>
  <si>
    <t>SV-032-16</t>
  </si>
  <si>
    <t>SV-001-16</t>
  </si>
  <si>
    <t>SV-010-16</t>
  </si>
  <si>
    <t>SV-044-16</t>
  </si>
  <si>
    <t>SV-016-16</t>
  </si>
  <si>
    <t>SV-006-16</t>
  </si>
  <si>
    <t>SV-033-16</t>
  </si>
  <si>
    <t>SV-009-16</t>
  </si>
  <si>
    <t>SV-005-16</t>
  </si>
  <si>
    <t>SV-023-16</t>
  </si>
  <si>
    <t>Avance Urbano, S.A. (P.H. Ibiza S.A. Bay View)</t>
  </si>
  <si>
    <t>SV-028-16</t>
  </si>
  <si>
    <t>SV-061-16</t>
  </si>
  <si>
    <t>SV-039-16</t>
  </si>
  <si>
    <t>SV-030-16</t>
  </si>
  <si>
    <t>SV-072-16</t>
  </si>
  <si>
    <t>SV-024-16</t>
  </si>
  <si>
    <t>SV-008-16</t>
  </si>
  <si>
    <t>SV-012-16</t>
  </si>
  <si>
    <t>SV-014-16</t>
  </si>
  <si>
    <t>SV-017-16</t>
  </si>
  <si>
    <t>SV-018-16</t>
  </si>
  <si>
    <t>SV-021-16</t>
  </si>
  <si>
    <t>SV-027-16</t>
  </si>
  <si>
    <t>SV-065-16</t>
  </si>
  <si>
    <t>Mystic Tower S.A.Torre 400 (P.H. Mystic Tower)</t>
  </si>
  <si>
    <t>SV-077-16</t>
  </si>
  <si>
    <t>SV-083-16</t>
  </si>
  <si>
    <t>SV-045-16</t>
  </si>
  <si>
    <t>SV-052-16</t>
  </si>
  <si>
    <t>SV-034-16</t>
  </si>
  <si>
    <t>SV-036-16</t>
  </si>
  <si>
    <t>SV-043-16</t>
  </si>
  <si>
    <t>SV-082-16</t>
  </si>
  <si>
    <t>SV-013-16</t>
  </si>
  <si>
    <t>SV-003-16</t>
  </si>
  <si>
    <t>SV-046-16</t>
  </si>
  <si>
    <t>SV-019-16</t>
  </si>
  <si>
    <t>SV-020-16</t>
  </si>
  <si>
    <t>SV-049-16</t>
  </si>
  <si>
    <t>SV-047-16</t>
  </si>
  <si>
    <t>SV-051-16</t>
  </si>
  <si>
    <t>SV-035-16</t>
  </si>
  <si>
    <t>Tee One S.A. (P.H. Tee One)</t>
  </si>
  <si>
    <t>SV-040-16</t>
  </si>
  <si>
    <t>SV-029-16</t>
  </si>
  <si>
    <t>SV-031-16</t>
  </si>
  <si>
    <t>Rey 4, S.A. (P.H. Kings Park)</t>
  </si>
  <si>
    <t>SV-038-16</t>
  </si>
  <si>
    <t>SV-060-16</t>
  </si>
  <si>
    <t>SV-056-16</t>
  </si>
  <si>
    <t>SV-090-16</t>
  </si>
  <si>
    <t>SV-059-16</t>
  </si>
  <si>
    <t>SV-058-16</t>
  </si>
  <si>
    <t>SV-066-16</t>
  </si>
  <si>
    <t>SV-088-16</t>
  </si>
  <si>
    <t>SV-095-16</t>
  </si>
  <si>
    <t>SV-067-16</t>
  </si>
  <si>
    <t>SV-097-16</t>
  </si>
  <si>
    <t>SV-048-16</t>
  </si>
  <si>
    <t>SV-068-16</t>
  </si>
  <si>
    <t>SV-087-16</t>
  </si>
  <si>
    <t>SV-011-16</t>
  </si>
  <si>
    <t>SV-055-16</t>
  </si>
  <si>
    <t>SV-076-16</t>
  </si>
  <si>
    <t>SV-080-16</t>
  </si>
  <si>
    <t>SV-079-16</t>
  </si>
  <si>
    <t>SV-073-16</t>
  </si>
  <si>
    <t>SV-074-16</t>
  </si>
  <si>
    <t>SV-078-16</t>
  </si>
  <si>
    <t>SV-085-16</t>
  </si>
  <si>
    <t>SV-086-16</t>
  </si>
  <si>
    <t>SV-089-16</t>
  </si>
  <si>
    <t>SV-091-16</t>
  </si>
  <si>
    <t>SV-092-16</t>
  </si>
  <si>
    <t>SV-093-16</t>
  </si>
  <si>
    <t>SV-096-16</t>
  </si>
  <si>
    <t>SV-094-16</t>
  </si>
  <si>
    <t>SV-071-16</t>
  </si>
  <si>
    <t>SV-070-16</t>
  </si>
  <si>
    <t>SV-075-16</t>
  </si>
  <si>
    <t>SV-069-16</t>
  </si>
  <si>
    <t>SV-098-16</t>
  </si>
  <si>
    <t>SV-099-16</t>
  </si>
  <si>
    <t>SV-103-16</t>
  </si>
  <si>
    <t>SV-113-16</t>
  </si>
  <si>
    <t>SV-114 A-16</t>
  </si>
  <si>
    <t>SV-115-16</t>
  </si>
  <si>
    <t>SV-116-16</t>
  </si>
  <si>
    <t>SV-117-16</t>
  </si>
  <si>
    <t>SV-118-16</t>
  </si>
  <si>
    <t>SV-121-16</t>
  </si>
  <si>
    <t>SV-123-16</t>
  </si>
  <si>
    <t>SV-129-16</t>
  </si>
  <si>
    <t>SV-126-16</t>
  </si>
  <si>
    <t>SV-134-16</t>
  </si>
  <si>
    <t>SV-107-16</t>
  </si>
  <si>
    <t>SV-137-16</t>
  </si>
  <si>
    <t>Residential Group,S.A(The Villege Beach Residencies)</t>
  </si>
  <si>
    <t>SV-100-16</t>
  </si>
  <si>
    <t>SV-101-16</t>
  </si>
  <si>
    <t>SV-109-16</t>
  </si>
  <si>
    <t>SV-110-16</t>
  </si>
  <si>
    <t>SV-143-16</t>
  </si>
  <si>
    <t>SV-144-16</t>
  </si>
  <si>
    <t>SV-147-16</t>
  </si>
  <si>
    <t>SV-148-16</t>
  </si>
  <si>
    <t>Construcciones Aqua S.A. (P.H. Arenas Park)</t>
  </si>
  <si>
    <t>SV-154-16</t>
  </si>
  <si>
    <t>SV-152-16</t>
  </si>
  <si>
    <t>SV-153-16</t>
  </si>
  <si>
    <t>SV-158-16</t>
  </si>
  <si>
    <t>SV-124-16</t>
  </si>
  <si>
    <t>SV-122-16</t>
  </si>
  <si>
    <t>SV-159-16</t>
  </si>
  <si>
    <t>SV-130-16</t>
  </si>
  <si>
    <t>SV-131-16</t>
  </si>
  <si>
    <t>SV-125-16</t>
  </si>
  <si>
    <t>SV-128-16</t>
  </si>
  <si>
    <t>SV-133-16</t>
  </si>
  <si>
    <t>SV-164-16</t>
  </si>
  <si>
    <t>SV-170-16</t>
  </si>
  <si>
    <t>SV-054-16</t>
  </si>
  <si>
    <t>Avance Urbano, S.A. (P.H. Ibiza Ciudad de Panama(Bay View) Torre 100</t>
  </si>
  <si>
    <t>SV-184-16</t>
  </si>
  <si>
    <t>SV-188-16</t>
  </si>
  <si>
    <t>SV-135-16</t>
  </si>
  <si>
    <t>SV-141-16</t>
  </si>
  <si>
    <t>SV-189-16</t>
  </si>
  <si>
    <t>SV-181-16</t>
  </si>
  <si>
    <t>SV-140-16</t>
  </si>
  <si>
    <t>SV-150-16</t>
  </si>
  <si>
    <t>SV-151-16</t>
  </si>
  <si>
    <t>SV-108-16</t>
  </si>
  <si>
    <t>SV-174-16</t>
  </si>
  <si>
    <t>SV-185-16</t>
  </si>
  <si>
    <t>SV-200-16</t>
  </si>
  <si>
    <t>SV-202-16</t>
  </si>
  <si>
    <t>SV-192-16</t>
  </si>
  <si>
    <t>SV-186-16</t>
  </si>
  <si>
    <t>Central Park Panama,S.A(P.H Central Park - Torre Tribeca)</t>
  </si>
  <si>
    <t>SV-199-16</t>
  </si>
  <si>
    <t>SV-193-16</t>
  </si>
  <si>
    <t>SV-187-16</t>
  </si>
  <si>
    <t>SV-207-16</t>
  </si>
  <si>
    <t>SV-212-16</t>
  </si>
  <si>
    <t>SV-209-16</t>
  </si>
  <si>
    <t>SV-213-16</t>
  </si>
  <si>
    <t>SV-210-16</t>
  </si>
  <si>
    <t>SV-182-16</t>
  </si>
  <si>
    <t>SV-161-16</t>
  </si>
  <si>
    <t>SV-112-16</t>
  </si>
  <si>
    <t>SV-156-16</t>
  </si>
  <si>
    <t>SV-145-16</t>
  </si>
  <si>
    <t>SV-149-16</t>
  </si>
  <si>
    <t>SV-155-16</t>
  </si>
  <si>
    <t>TOTAL</t>
  </si>
  <si>
    <r>
      <rPr>
        <b/>
        <sz val="10"/>
        <color theme="1"/>
        <rFont val="Times New Roman"/>
        <family val="1"/>
      </rPr>
      <t>Nota:</t>
    </r>
    <r>
      <rPr>
        <sz val="10"/>
        <color theme="1"/>
        <rFont val="Times New Roman"/>
        <family val="1"/>
      </rPr>
      <t xml:space="preserve"> Esta información considera los expedientes que estuvieron en trámite en el 2015 y culminaron su proceso en enero, febrero y marzo de este año y se procedio a dar respuesta a los consumidores.</t>
    </r>
  </si>
  <si>
    <t>Desarrollos Metropolis,S.A (P.H Metropolitan Park)</t>
  </si>
  <si>
    <t>Lurory Corp (P.H Belview Towers Torre 500)</t>
  </si>
  <si>
    <t>Betesh Properties,S.A (P.H Ambar Towers)</t>
  </si>
  <si>
    <t>Central Park Panama,S.A (P.H Central Park - Torre Columbus)</t>
  </si>
  <si>
    <t>Desarrollos Metropolis,S.A (P.H Matropolitan Park)</t>
  </si>
  <si>
    <t>Central Park Panamá,S.A (P.H Central Park Torre Tribeca)</t>
  </si>
  <si>
    <t>Fuente:  ACODECO</t>
  </si>
  <si>
    <t>SV-168-16</t>
  </si>
  <si>
    <t>Avance Urbano, S.A. (P.H. Ibiza Ciudad de Panama(Bay View) Torre 200</t>
  </si>
  <si>
    <t>SV-169-16</t>
  </si>
  <si>
    <t>Avance Urbano, S.A. (P.H. Ibiza Ciudad de Panama(Bay View) Torre 201</t>
  </si>
  <si>
    <t>SV-171-16</t>
  </si>
  <si>
    <t>SV-190-16</t>
  </si>
  <si>
    <t>SV-183-16</t>
  </si>
  <si>
    <t>SV-233-16</t>
  </si>
  <si>
    <t>Village del Bosque, S.A. (Altos de Pedregal-Villas del Bosque (Fase 3)</t>
  </si>
  <si>
    <t>SV-236-16</t>
  </si>
  <si>
    <t>SV-229-16</t>
  </si>
  <si>
    <t>Ocean Waves Residence, S.A.</t>
  </si>
  <si>
    <t>SV-235-16</t>
  </si>
  <si>
    <t>Desarrolladora Torres del Este, S.A (P.H. Torres del Este (Torre I)</t>
  </si>
  <si>
    <t>SV-239-16</t>
  </si>
  <si>
    <t>Edison Gardens, Corp (P.H Luxor Towers 300)</t>
  </si>
  <si>
    <t>SV-232-16</t>
  </si>
  <si>
    <t>SV-217-16</t>
  </si>
  <si>
    <t>Casali Tower Corp (Park City Tower)</t>
  </si>
  <si>
    <t>SV-218-16</t>
  </si>
  <si>
    <t>SV-247-16</t>
  </si>
  <si>
    <t>Desarrollos Metropolis, S.A (P.H Metropolitan Park)</t>
  </si>
  <si>
    <t>SV-201-16</t>
  </si>
  <si>
    <t>Organizaciòn de Empresas, S.A (P.H Hill Point)</t>
  </si>
  <si>
    <t>SV-194-16</t>
  </si>
  <si>
    <t>SV-195-16</t>
  </si>
  <si>
    <t>SV-178-16</t>
  </si>
  <si>
    <t>SV-219-16</t>
  </si>
  <si>
    <t>Desarrollo Urbanistico (P.H. Torres de Toscana 3)</t>
  </si>
  <si>
    <t>Solicitud fuera del termino de 1 año de reclamaciòn</t>
  </si>
  <si>
    <t>SV-279-16</t>
  </si>
  <si>
    <t>JHM Development,S.A(P.H Torres de Castilla)</t>
  </si>
  <si>
    <t>SV-280-16</t>
  </si>
  <si>
    <t>SV-292-16</t>
  </si>
  <si>
    <t>SV-249-16</t>
  </si>
  <si>
    <t>SV-242-16</t>
  </si>
  <si>
    <t>SV-243-16</t>
  </si>
  <si>
    <t>SV-241-16</t>
  </si>
  <si>
    <t>SV-246-16</t>
  </si>
  <si>
    <t>SV-284-16</t>
  </si>
  <si>
    <t>SV-297-16</t>
  </si>
  <si>
    <t>SV-282-16</t>
  </si>
  <si>
    <t>SV-283-16</t>
  </si>
  <si>
    <t>SV-256-16</t>
  </si>
  <si>
    <t>Interfinance Enterprises, Corp (P.H. Residencias del Sol)</t>
  </si>
  <si>
    <t>SV-264-16</t>
  </si>
  <si>
    <t>Casas de Playa,S.A(P.H. Ibiza Ocean View)</t>
  </si>
  <si>
    <t>SV-265-16</t>
  </si>
  <si>
    <t>Desarrollo Iglesia de Piedra S.A.</t>
  </si>
  <si>
    <t>SV-266-16</t>
  </si>
  <si>
    <t>SV-267-16</t>
  </si>
  <si>
    <t>SV-268-16 (A)</t>
  </si>
  <si>
    <t xml:space="preserve">SV-270-16 </t>
  </si>
  <si>
    <t>SV-272-16 (A)</t>
  </si>
  <si>
    <t xml:space="preserve">SV-277-16 </t>
  </si>
  <si>
    <t xml:space="preserve">SV-281-16 </t>
  </si>
  <si>
    <t xml:space="preserve">SV-285-16 </t>
  </si>
  <si>
    <t xml:space="preserve">SV-293-16 </t>
  </si>
  <si>
    <t xml:space="preserve">SV-296-16 </t>
  </si>
  <si>
    <t>SV-291-16</t>
  </si>
  <si>
    <t>Krishel Investmentes.INC(P.H Riverside At Parque lefevre</t>
  </si>
  <si>
    <t>SV-263-16</t>
  </si>
  <si>
    <t>SV-287-16</t>
  </si>
  <si>
    <t>Brisas De San Francisco,S.A (P.H SKY PARK)</t>
  </si>
  <si>
    <t xml:space="preserve">SV-274-16 </t>
  </si>
  <si>
    <t>Luxry Real Estate, S.A.</t>
  </si>
  <si>
    <t>SV-299-16</t>
  </si>
  <si>
    <t>SV-300-16</t>
  </si>
  <si>
    <t xml:space="preserve">SV-276-16 </t>
  </si>
  <si>
    <t>SV-302-16</t>
  </si>
  <si>
    <t>Estructuas Alfa,S.A (Terrazas del Rey - Torre 300)</t>
  </si>
  <si>
    <t>SV-303-16</t>
  </si>
  <si>
    <t>SV-307-16</t>
  </si>
  <si>
    <t>SV-288-16</t>
  </si>
  <si>
    <t>PERÍODO:  ENERO - DICIEMBRE 2016</t>
  </si>
  <si>
    <t>Residential Group S.A (Proyecto The Village Beach Residences)</t>
  </si>
  <si>
    <t xml:space="preserve">  </t>
  </si>
  <si>
    <t>Mystic Towers, S.A. (P.H. Mystic Towers Torre 200)</t>
  </si>
  <si>
    <t>Edificaciones Rao,S.A (P.H Ana O)</t>
  </si>
  <si>
    <t>Central Park Panama,S.A (P.H.Central Park-Torre Columbus)</t>
  </si>
  <si>
    <t>New Generation Development, Corp (P.H. Playas del Sol(Torre 8)</t>
  </si>
  <si>
    <t>Inmobiliaria Q,  S.A (P.H CosmopolitanTowers-Torre 400 )</t>
  </si>
  <si>
    <t>Residential Group,S.A (The Village Beach Residencies)</t>
  </si>
  <si>
    <t>Corin Business, S.A.              (P.H. 4 Horizonte) Torre I</t>
  </si>
  <si>
    <t xml:space="preserve">The One Assent Corp (The One Tower) </t>
  </si>
  <si>
    <t>Vista Verde,S.A (Green Park Torre 600)</t>
  </si>
  <si>
    <t>Inversiones Emet,S.A. (P.H Carrasquilla Place Torre I)</t>
  </si>
  <si>
    <t>Mi Vivienda, S.A (P.H Mystic City)</t>
  </si>
  <si>
    <t>Punta Paraiso Village,S.A. (P.H Paraiso Village)</t>
  </si>
  <si>
    <t>Central Park Panama,S.A. (P.H.Central Park-Torre Columbus)</t>
  </si>
  <si>
    <t>Nuevas Villas S.A(La Campiña Club Residencial, Etapa 1)</t>
  </si>
  <si>
    <t>Krishel Investmentes.Inc (P.H Riverside At Parque lefevre)</t>
  </si>
  <si>
    <t xml:space="preserve">Inmobiliaria Q,  S.A. (PH Cosmopolitan Towers -Torre 400)
</t>
  </si>
  <si>
    <t>Inversiones Emet,S.A.(P.H Carrasquilla Place Torre III)</t>
  </si>
  <si>
    <t>Village del Bosque, S.A (Proyecto Villas del Bosque) Altos de Pedregal (Fase 2)</t>
  </si>
  <si>
    <t>Casas de  Playa S.A. (P.H. Ibiza Ocean View)</t>
  </si>
  <si>
    <t>Inversiones Emet, S.A. (P.H Carrasquilla Place(Torre 1)</t>
  </si>
  <si>
    <t>Panatlantic Mortgage Corp. (P.H. Urbis)</t>
  </si>
  <si>
    <t>Nelo, S.A. (P.H Centennial)</t>
  </si>
  <si>
    <t>Village del Bosque, S.A. (Altos de Pedregal-Villas del Bosque (Fase 2)</t>
  </si>
  <si>
    <t>Inversiones Panamá Mountain View Panamá S.A (Aviñon Towers -Torre1)</t>
  </si>
  <si>
    <t>Properties Investment Develop,S.A (P.H Premium)</t>
  </si>
  <si>
    <t>Edificaciones Rao,S.A (P.H. Ana O)</t>
  </si>
  <si>
    <t>Injusa, S.A. (P.H Danli)</t>
  </si>
  <si>
    <t>Central Park Panama,S.A (P.H.Central PaP.H. ANA Ork-Torre Columbus)</t>
  </si>
  <si>
    <t>Krishel Investmentes,Inc (P.H Riverside At Parque lefevre)</t>
  </si>
  <si>
    <t>Krishel Investmentes,Inc (P.H Riverside At Parque lefevre</t>
  </si>
  <si>
    <t>Nes Investment, S.A (P.H Portofino Towers)</t>
  </si>
  <si>
    <t>Village del Bosque, S.A. (Altos de Pedregal-Vllas del Bosque (Fase 3)</t>
  </si>
  <si>
    <t>Desarrolladora Torres del Este,S.A (P.H. Torres del Este(Torre I)</t>
  </si>
  <si>
    <t>Grupo Residencial de Panamá, S.A. (Residencias Villa Real)</t>
  </si>
  <si>
    <t>Casa de Playa,S.A (P.H. Ibiza Ocean view)</t>
  </si>
  <si>
    <t xml:space="preserve">Tee One,S.A (P.H Tee One) </t>
  </si>
  <si>
    <t>Wilmar Group, Corp (Royal Towers)</t>
  </si>
  <si>
    <t>SV-084-16</t>
  </si>
  <si>
    <t>Desarrollo del Country, S.A. (P.H. Altos del  Country)</t>
  </si>
  <si>
    <t>Betsh Properties, S.A. (P.H.Ambar)</t>
  </si>
  <si>
    <t>Residential Group,S.A(The Village Beach Residencies)</t>
  </si>
  <si>
    <t>Luxory Copr (Belview Torre 400 )</t>
  </si>
  <si>
    <t>Luxory Corp (Belview Towers 500)</t>
  </si>
  <si>
    <t>Village del Bosque, S.A. (Fase 2)</t>
  </si>
  <si>
    <t>Edison Gardens,Corp (P.H Luxor Towers 300)</t>
  </si>
  <si>
    <t>Inversiones Emet,S.A (P.H Carrasquilla Place Torre II)</t>
  </si>
  <si>
    <t>Central Park Panama,S.A (P.H Central Park - Torre Tribeca)</t>
  </si>
  <si>
    <t>Krishel Investmentes.INC (P.H Riverside At Parque lefevre</t>
  </si>
  <si>
    <t>SV-198-16</t>
  </si>
  <si>
    <t>Residential Group,S.A (The Villege Beach Residencies)</t>
  </si>
  <si>
    <t>SV-139-16</t>
  </si>
  <si>
    <t>Chabedu S.A.</t>
  </si>
  <si>
    <t>SV-205-16</t>
  </si>
  <si>
    <t>Inversiones Emet,S.A (P.H Carrasquilla Place Torre III)</t>
  </si>
  <si>
    <t>SV-175-16</t>
  </si>
  <si>
    <t>SV-172-16</t>
  </si>
  <si>
    <t>SV-173-16</t>
  </si>
  <si>
    <t>SV-176-16</t>
  </si>
  <si>
    <t>SV-015-16</t>
  </si>
  <si>
    <t>Constructura Crimson,S.A (Urbanizaciòn Patricia)</t>
  </si>
  <si>
    <t>SV-120-16</t>
  </si>
  <si>
    <t>SV-132-16</t>
  </si>
  <si>
    <t xml:space="preserve">Quintas de Valle Bonito,S.A(P.H Quintas de Valle Bonito- Modelo Valerie </t>
  </si>
  <si>
    <t>SV-136-16</t>
  </si>
  <si>
    <t>SV-157-16</t>
  </si>
  <si>
    <t>SV-167A-16</t>
  </si>
  <si>
    <t>SV-259-16</t>
  </si>
  <si>
    <t>SV-255-16</t>
  </si>
  <si>
    <t>SV-245-16</t>
  </si>
  <si>
    <t>Promotora Nuevas Villas,S.A (La Campiña Club Residencial-Etapa II)</t>
  </si>
  <si>
    <t>SV-179-16</t>
  </si>
  <si>
    <t>SV-166-16</t>
  </si>
  <si>
    <t>SV-177-16</t>
  </si>
  <si>
    <t>SV-206A-16</t>
  </si>
  <si>
    <t>SV-203-16</t>
  </si>
  <si>
    <t>Amigos Constructores,S.A ( P.H Parques Del Carmen)</t>
  </si>
  <si>
    <t>SV-257-16</t>
  </si>
  <si>
    <t>SV-215-16</t>
  </si>
  <si>
    <t>SV-223A-16</t>
  </si>
  <si>
    <t>SV-228-16</t>
  </si>
  <si>
    <t>SV-222-16</t>
  </si>
  <si>
    <t>SV-221-16</t>
  </si>
  <si>
    <t>SV-244-16</t>
  </si>
  <si>
    <t>Rio Mar Development Inc(P.H Rio Mar)</t>
  </si>
  <si>
    <t>SV-260-16</t>
  </si>
  <si>
    <t>SV-261-16</t>
  </si>
  <si>
    <t>SV-262-16</t>
  </si>
  <si>
    <t>SV-162-16</t>
  </si>
  <si>
    <t>SV-165-16</t>
  </si>
  <si>
    <t>SV-191-16</t>
  </si>
  <si>
    <t>SV-197-16</t>
  </si>
  <si>
    <t>SV-224-16</t>
  </si>
  <si>
    <t>SV-231-16</t>
  </si>
  <si>
    <t>SV-234-16</t>
  </si>
  <si>
    <t>SV-237-16</t>
  </si>
  <si>
    <t>SV-254-16</t>
  </si>
  <si>
    <t>SV-211-16</t>
  </si>
  <si>
    <t>SV-250-16</t>
  </si>
  <si>
    <t>Inmobiliaria Las Palmeras De Panamà,S.A (P.H Residencial Las Palmeras)</t>
  </si>
  <si>
    <t>SV-248-16</t>
  </si>
  <si>
    <t>Promotora Terrazas del Bosque,S.A (P.H Terrazas del Bosque)</t>
  </si>
  <si>
    <t>SV-208-16</t>
  </si>
  <si>
    <t>Promotora Nuevas Villas,S.A (La Campiña Club Residencial-Etapa I)</t>
  </si>
  <si>
    <t>SV-230-16</t>
  </si>
  <si>
    <t>SV-238-16</t>
  </si>
  <si>
    <t>SV-278-16</t>
  </si>
  <si>
    <t>Solicitud fuera del termino de 1 año de reclamación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</si>
</sst>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9" fontId="4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5" fontId="10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5" fontId="10" fillId="2" borderId="2" xfId="0" applyNumberFormat="1" applyFont="1" applyFill="1" applyBorder="1" applyAlignment="1">
      <alignment horizontal="center" vertical="center" wrapText="1"/>
    </xf>
    <xf numFmtId="15" fontId="10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15" fontId="10" fillId="0" borderId="6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0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0" fillId="2" borderId="0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5" fontId="10" fillId="4" borderId="2" xfId="0" applyNumberFormat="1" applyFont="1" applyFill="1" applyBorder="1" applyAlignment="1">
      <alignment horizontal="center" vertical="center" wrapText="1"/>
    </xf>
    <xf numFmtId="15" fontId="0" fillId="4" borderId="2" xfId="0" applyNumberFormat="1" applyFont="1" applyFill="1" applyBorder="1" applyAlignment="1">
      <alignment horizontal="center" vertical="center" wrapText="1"/>
    </xf>
    <xf numFmtId="4" fontId="0" fillId="4" borderId="2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9" fontId="11" fillId="2" borderId="8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9" fontId="5" fillId="3" borderId="6" xfId="1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9" fontId="11" fillId="4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17">
    <cellStyle name="Excel Built-in Normal" xfId="2"/>
    <cellStyle name="Millares 2" xfId="3"/>
    <cellStyle name="Millares 2 2" xfId="7"/>
    <cellStyle name="Millares 2 2 2" xfId="13"/>
    <cellStyle name="Millares 2 3" xfId="6"/>
    <cellStyle name="Millares 2 4" xfId="12"/>
    <cellStyle name="Millares 3" xfId="4"/>
    <cellStyle name="Millares 3 2" xfId="8"/>
    <cellStyle name="Millares 3 3" xfId="14"/>
    <cellStyle name="Millares 4" xfId="5"/>
    <cellStyle name="Millares 4 2" xfId="9"/>
    <cellStyle name="Millares 4 3" xfId="15"/>
    <cellStyle name="Millares 5" xfId="10"/>
    <cellStyle name="Millares 6" xfId="16"/>
    <cellStyle name="Normal" xfId="0" builtinId="0"/>
    <cellStyle name="Normal 2" xfId="11"/>
    <cellStyle name="Porcentaje" xfId="1" builtinId="5"/>
  </cellStyles>
  <dxfs count="0"/>
  <tableStyles count="0" defaultTableStyle="TableStyleMedium2" defaultPivotStyle="PivotStyleLight16"/>
  <colors>
    <mruColors>
      <color rgb="FFFF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447675</xdr:rowOff>
    </xdr:from>
    <xdr:to>
      <xdr:col>2</xdr:col>
      <xdr:colOff>34131</xdr:colOff>
      <xdr:row>2</xdr:row>
      <xdr:rowOff>152400</xdr:rowOff>
    </xdr:to>
    <xdr:pic>
      <xdr:nvPicPr>
        <xdr:cNvPr id="2" name="2 Imagen" descr="C:\Documents and Settings\aconte\Configuración local\Archivos temporales de Internet\Content.Word\logo 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47675"/>
          <a:ext cx="538956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0"/>
  <sheetViews>
    <sheetView tabSelected="1" topLeftCell="A313" workbookViewId="0">
      <selection activeCell="J318" sqref="J318"/>
    </sheetView>
  </sheetViews>
  <sheetFormatPr baseColWidth="10" defaultRowHeight="15" x14ac:dyDescent="0.25"/>
  <cols>
    <col min="1" max="1" width="7.5703125" style="10" customWidth="1"/>
    <col min="2" max="2" width="13" style="12" customWidth="1"/>
    <col min="3" max="4" width="14" style="12" customWidth="1"/>
    <col min="5" max="5" width="17.7109375" style="18" customWidth="1"/>
    <col min="6" max="6" width="16.28515625" style="17" customWidth="1"/>
    <col min="7" max="7" width="20.28515625" style="13" customWidth="1"/>
    <col min="8" max="8" width="14.85546875" style="12" customWidth="1"/>
    <col min="9" max="9" width="13.85546875" style="12" customWidth="1"/>
    <col min="10" max="10" width="14.5703125" style="12" customWidth="1"/>
    <col min="11" max="11" width="11.42578125" style="10"/>
    <col min="12" max="16384" width="11.42578125" style="12"/>
  </cols>
  <sheetData>
    <row r="1" spans="1:28" s="4" customFormat="1" ht="54" customHeight="1" x14ac:dyDescent="0.25">
      <c r="A1" s="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4" customFormat="1" ht="15.75" customHeight="1" x14ac:dyDescent="0.25">
      <c r="A2" s="5"/>
      <c r="B2" s="84" t="s">
        <v>337</v>
      </c>
      <c r="C2" s="84"/>
      <c r="D2" s="84"/>
      <c r="E2" s="84"/>
      <c r="F2" s="84"/>
      <c r="G2" s="84"/>
      <c r="H2" s="84"/>
      <c r="I2" s="84"/>
      <c r="J2" s="84"/>
      <c r="K2" s="5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4" customFormat="1" ht="15.75" x14ac:dyDescent="0.25">
      <c r="A3" s="3"/>
      <c r="B3" s="2"/>
      <c r="C3" s="2"/>
      <c r="D3" s="2"/>
      <c r="E3" s="14"/>
      <c r="F3" s="15"/>
      <c r="G3" s="6"/>
      <c r="H3" s="2"/>
      <c r="I3" s="2"/>
      <c r="J3" s="2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4" customFormat="1" ht="78.75" x14ac:dyDescent="0.25">
      <c r="A4" s="3"/>
      <c r="B4" s="7" t="s">
        <v>1</v>
      </c>
      <c r="C4" s="8" t="s">
        <v>2</v>
      </c>
      <c r="D4" s="8" t="s">
        <v>3</v>
      </c>
      <c r="E4" s="16" t="s">
        <v>4</v>
      </c>
      <c r="F4" s="16" t="s">
        <v>5</v>
      </c>
      <c r="G4" s="8" t="s">
        <v>6</v>
      </c>
      <c r="H4" s="8" t="s">
        <v>7</v>
      </c>
      <c r="I4" s="16" t="s">
        <v>8</v>
      </c>
      <c r="J4" s="19" t="s">
        <v>9</v>
      </c>
      <c r="K4" s="3"/>
      <c r="L4" s="3"/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4" customFormat="1" ht="30" x14ac:dyDescent="0.25">
      <c r="A5" s="3"/>
      <c r="B5" s="24" t="s">
        <v>16</v>
      </c>
      <c r="C5" s="28">
        <v>42310</v>
      </c>
      <c r="D5" s="28">
        <v>42375</v>
      </c>
      <c r="E5" s="30" t="s">
        <v>17</v>
      </c>
      <c r="F5" s="47" t="s">
        <v>12</v>
      </c>
      <c r="G5" s="48"/>
      <c r="H5" s="48"/>
      <c r="I5" s="45">
        <v>0</v>
      </c>
      <c r="J5" s="46">
        <f t="shared" ref="J5:J68" si="0">G5-H5</f>
        <v>0</v>
      </c>
      <c r="K5" s="3"/>
      <c r="L5" s="3"/>
      <c r="M5" s="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4" customFormat="1" ht="45" x14ac:dyDescent="0.25">
      <c r="A6" s="3"/>
      <c r="B6" s="24" t="s">
        <v>36</v>
      </c>
      <c r="C6" s="28">
        <v>42332</v>
      </c>
      <c r="D6" s="28">
        <v>42377</v>
      </c>
      <c r="E6" s="30" t="s">
        <v>37</v>
      </c>
      <c r="F6" s="49">
        <v>157495</v>
      </c>
      <c r="G6" s="50">
        <v>8049.75</v>
      </c>
      <c r="H6" s="47">
        <v>0</v>
      </c>
      <c r="I6" s="45">
        <f>H6/G6</f>
        <v>0</v>
      </c>
      <c r="J6" s="46">
        <f t="shared" si="0"/>
        <v>8049.75</v>
      </c>
      <c r="K6" s="3"/>
      <c r="L6" s="3"/>
      <c r="M6" s="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4" customFormat="1" ht="45" x14ac:dyDescent="0.25">
      <c r="A7" s="3"/>
      <c r="B7" s="24" t="s">
        <v>52</v>
      </c>
      <c r="C7" s="28">
        <v>42340</v>
      </c>
      <c r="D7" s="28">
        <v>42380</v>
      </c>
      <c r="E7" s="30" t="s">
        <v>53</v>
      </c>
      <c r="F7" s="49">
        <v>227000</v>
      </c>
      <c r="G7" s="50">
        <v>11350</v>
      </c>
      <c r="H7" s="47">
        <v>0</v>
      </c>
      <c r="I7" s="45">
        <f>H7/G7</f>
        <v>0</v>
      </c>
      <c r="J7" s="46">
        <f t="shared" si="0"/>
        <v>11350</v>
      </c>
      <c r="K7" s="3"/>
      <c r="L7" s="3"/>
      <c r="M7" s="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4" customFormat="1" ht="60" x14ac:dyDescent="0.25">
      <c r="A8" s="3"/>
      <c r="B8" s="24" t="s">
        <v>83</v>
      </c>
      <c r="C8" s="28">
        <v>42380</v>
      </c>
      <c r="D8" s="28">
        <v>42382</v>
      </c>
      <c r="E8" s="30" t="s">
        <v>338</v>
      </c>
      <c r="F8" s="49">
        <v>148000</v>
      </c>
      <c r="G8" s="50">
        <v>5247.5</v>
      </c>
      <c r="H8" s="50">
        <v>1902.43</v>
      </c>
      <c r="I8" s="45">
        <f>H8/G8</f>
        <v>0.36254025726536449</v>
      </c>
      <c r="J8" s="46">
        <f t="shared" si="0"/>
        <v>3345.0699999999997</v>
      </c>
      <c r="K8" s="3"/>
      <c r="L8" s="3"/>
      <c r="M8" s="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4" customFormat="1" ht="75" x14ac:dyDescent="0.25">
      <c r="A9" s="3"/>
      <c r="B9" s="24" t="s">
        <v>47</v>
      </c>
      <c r="C9" s="28">
        <v>42335</v>
      </c>
      <c r="D9" s="28">
        <v>42383</v>
      </c>
      <c r="E9" s="30" t="s">
        <v>48</v>
      </c>
      <c r="F9" s="50" t="s">
        <v>12</v>
      </c>
      <c r="G9" s="53"/>
      <c r="H9" s="54"/>
      <c r="I9" s="45">
        <v>0</v>
      </c>
      <c r="J9" s="46">
        <f t="shared" si="0"/>
        <v>0</v>
      </c>
      <c r="K9" s="3"/>
      <c r="L9" s="3"/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4" customFormat="1" ht="60" x14ac:dyDescent="0.25">
      <c r="A10" s="3"/>
      <c r="B10" s="24" t="s">
        <v>10</v>
      </c>
      <c r="C10" s="28">
        <v>42303</v>
      </c>
      <c r="D10" s="28">
        <v>42389</v>
      </c>
      <c r="E10" s="30" t="s">
        <v>11</v>
      </c>
      <c r="F10" s="50" t="s">
        <v>12</v>
      </c>
      <c r="G10" s="55"/>
      <c r="H10" s="56"/>
      <c r="I10" s="45">
        <v>0</v>
      </c>
      <c r="J10" s="46">
        <f t="shared" si="0"/>
        <v>0</v>
      </c>
      <c r="K10" s="3"/>
      <c r="L10" s="3"/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4" customFormat="1" ht="30" x14ac:dyDescent="0.25">
      <c r="A11" s="3"/>
      <c r="B11" s="24" t="s">
        <v>42</v>
      </c>
      <c r="C11" s="28">
        <v>42333</v>
      </c>
      <c r="D11" s="28">
        <v>42390</v>
      </c>
      <c r="E11" s="30" t="s">
        <v>41</v>
      </c>
      <c r="F11" s="49">
        <v>152496</v>
      </c>
      <c r="G11" s="50">
        <v>11437.2</v>
      </c>
      <c r="H11" s="47">
        <v>0</v>
      </c>
      <c r="I11" s="45">
        <f t="shared" ref="I11:I18" si="1">H11/G11</f>
        <v>0</v>
      </c>
      <c r="J11" s="46">
        <f t="shared" si="0"/>
        <v>11437.2</v>
      </c>
      <c r="K11" s="3"/>
      <c r="L11" s="3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4" customFormat="1" ht="60" x14ac:dyDescent="0.25">
      <c r="A12" s="3"/>
      <c r="B12" s="24" t="s">
        <v>45</v>
      </c>
      <c r="C12" s="28">
        <v>42334</v>
      </c>
      <c r="D12" s="28">
        <v>42391</v>
      </c>
      <c r="E12" s="30" t="s">
        <v>46</v>
      </c>
      <c r="F12" s="49">
        <v>117720</v>
      </c>
      <c r="G12" s="50">
        <v>8829</v>
      </c>
      <c r="H12" s="47">
        <v>0</v>
      </c>
      <c r="I12" s="45">
        <f t="shared" si="1"/>
        <v>0</v>
      </c>
      <c r="J12" s="46">
        <f t="shared" si="0"/>
        <v>8829</v>
      </c>
      <c r="K12" s="3"/>
      <c r="L12" s="3"/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4" customFormat="1" ht="60" x14ac:dyDescent="0.25">
      <c r="A13" s="3"/>
      <c r="B13" s="24" t="s">
        <v>54</v>
      </c>
      <c r="C13" s="28">
        <v>42342</v>
      </c>
      <c r="D13" s="28">
        <v>42391</v>
      </c>
      <c r="E13" s="30" t="s">
        <v>46</v>
      </c>
      <c r="F13" s="49">
        <v>110700</v>
      </c>
      <c r="G13" s="50">
        <v>8302.5</v>
      </c>
      <c r="H13" s="47">
        <v>0</v>
      </c>
      <c r="I13" s="45">
        <f t="shared" si="1"/>
        <v>0</v>
      </c>
      <c r="J13" s="46">
        <f t="shared" si="0"/>
        <v>8302.5</v>
      </c>
      <c r="K13" s="3"/>
      <c r="L13" s="3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4" customFormat="1" ht="60" x14ac:dyDescent="0.25">
      <c r="A14" s="3"/>
      <c r="B14" s="24" t="s">
        <v>58</v>
      </c>
      <c r="C14" s="28">
        <v>42348</v>
      </c>
      <c r="D14" s="28">
        <v>42394</v>
      </c>
      <c r="E14" s="30" t="s">
        <v>59</v>
      </c>
      <c r="F14" s="49">
        <v>98920</v>
      </c>
      <c r="G14" s="50">
        <v>4946</v>
      </c>
      <c r="H14" s="47">
        <v>0</v>
      </c>
      <c r="I14" s="45">
        <f t="shared" si="1"/>
        <v>0</v>
      </c>
      <c r="J14" s="46">
        <f t="shared" si="0"/>
        <v>4946</v>
      </c>
      <c r="K14" s="3"/>
      <c r="L14" s="3"/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4" customFormat="1" ht="45" x14ac:dyDescent="0.25">
      <c r="A15" s="3"/>
      <c r="B15" s="24" t="s">
        <v>61</v>
      </c>
      <c r="C15" s="28">
        <v>42349</v>
      </c>
      <c r="D15" s="28">
        <v>42394</v>
      </c>
      <c r="E15" s="30" t="s">
        <v>62</v>
      </c>
      <c r="F15" s="49">
        <v>217000</v>
      </c>
      <c r="G15" s="50">
        <v>17400</v>
      </c>
      <c r="H15" s="47">
        <v>0</v>
      </c>
      <c r="I15" s="45">
        <f t="shared" si="1"/>
        <v>0</v>
      </c>
      <c r="J15" s="46">
        <f t="shared" si="0"/>
        <v>17400</v>
      </c>
      <c r="K15" s="3"/>
      <c r="L15" s="3"/>
      <c r="M15" s="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4" customFormat="1" ht="60" x14ac:dyDescent="0.25">
      <c r="A16" s="3"/>
      <c r="B16" s="24" t="s">
        <v>67</v>
      </c>
      <c r="C16" s="28">
        <v>42353</v>
      </c>
      <c r="D16" s="28">
        <v>42394</v>
      </c>
      <c r="E16" s="30" t="s">
        <v>68</v>
      </c>
      <c r="F16" s="49">
        <v>85200</v>
      </c>
      <c r="G16" s="50">
        <v>10000</v>
      </c>
      <c r="H16" s="47">
        <v>0</v>
      </c>
      <c r="I16" s="45">
        <f t="shared" si="1"/>
        <v>0</v>
      </c>
      <c r="J16" s="46">
        <f t="shared" si="0"/>
        <v>10000</v>
      </c>
      <c r="K16" s="3"/>
      <c r="L16" s="3"/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4" customFormat="1" ht="60" x14ac:dyDescent="0.25">
      <c r="A17" s="3"/>
      <c r="B17" s="24" t="s">
        <v>69</v>
      </c>
      <c r="C17" s="28">
        <v>42353</v>
      </c>
      <c r="D17" s="28">
        <v>42394</v>
      </c>
      <c r="E17" s="30" t="s">
        <v>59</v>
      </c>
      <c r="F17" s="49">
        <v>94968</v>
      </c>
      <c r="G17" s="50">
        <v>4748.3999999999996</v>
      </c>
      <c r="H17" s="47">
        <v>0</v>
      </c>
      <c r="I17" s="45">
        <f t="shared" si="1"/>
        <v>0</v>
      </c>
      <c r="J17" s="46">
        <f t="shared" si="0"/>
        <v>4748.3999999999996</v>
      </c>
      <c r="K17" s="3"/>
      <c r="L17" s="3"/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4" customFormat="1" ht="60" x14ac:dyDescent="0.25">
      <c r="A18" s="3"/>
      <c r="B18" s="24" t="s">
        <v>76</v>
      </c>
      <c r="C18" s="28">
        <v>42361</v>
      </c>
      <c r="D18" s="28">
        <v>42395</v>
      </c>
      <c r="E18" s="30" t="s">
        <v>77</v>
      </c>
      <c r="F18" s="49">
        <v>160500</v>
      </c>
      <c r="G18" s="50">
        <v>12760</v>
      </c>
      <c r="H18" s="47">
        <v>0</v>
      </c>
      <c r="I18" s="45">
        <f t="shared" si="1"/>
        <v>0</v>
      </c>
      <c r="J18" s="46">
        <f t="shared" si="0"/>
        <v>12760</v>
      </c>
      <c r="K18" s="3"/>
      <c r="L18" s="3"/>
      <c r="M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4" customFormat="1" ht="30" x14ac:dyDescent="0.25">
      <c r="A19" s="3"/>
      <c r="B19" s="24" t="s">
        <v>65</v>
      </c>
      <c r="C19" s="28">
        <v>42353</v>
      </c>
      <c r="D19" s="28">
        <v>42396</v>
      </c>
      <c r="E19" s="30" t="s">
        <v>66</v>
      </c>
      <c r="F19" s="50" t="s">
        <v>12</v>
      </c>
      <c r="G19" s="50"/>
      <c r="H19" s="47"/>
      <c r="I19" s="45">
        <v>0</v>
      </c>
      <c r="J19" s="46">
        <f t="shared" si="0"/>
        <v>0</v>
      </c>
      <c r="K19" s="3"/>
      <c r="L19" s="3"/>
      <c r="M19" s="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4" customFormat="1" ht="75" x14ac:dyDescent="0.25">
      <c r="A20" s="3"/>
      <c r="B20" s="24" t="s">
        <v>80</v>
      </c>
      <c r="C20" s="28">
        <v>42369</v>
      </c>
      <c r="D20" s="28">
        <v>42396</v>
      </c>
      <c r="E20" s="30" t="s">
        <v>81</v>
      </c>
      <c r="F20" s="49">
        <v>100000</v>
      </c>
      <c r="G20" s="50">
        <v>7500</v>
      </c>
      <c r="H20" s="47">
        <v>0</v>
      </c>
      <c r="I20" s="45">
        <f t="shared" ref="I20:I53" si="2">H20/G20</f>
        <v>0</v>
      </c>
      <c r="J20" s="46">
        <f t="shared" si="0"/>
        <v>7500</v>
      </c>
      <c r="K20" s="3"/>
      <c r="L20" s="3"/>
      <c r="M20" s="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4" customFormat="1" ht="60" x14ac:dyDescent="0.25">
      <c r="A21" s="3"/>
      <c r="B21" s="24" t="s">
        <v>22</v>
      </c>
      <c r="C21" s="28">
        <v>42319</v>
      </c>
      <c r="D21" s="28">
        <v>42397</v>
      </c>
      <c r="E21" s="30" t="s">
        <v>11</v>
      </c>
      <c r="F21" s="49">
        <v>122000</v>
      </c>
      <c r="G21" s="50">
        <v>6100</v>
      </c>
      <c r="H21" s="47">
        <v>4726.3500000000004</v>
      </c>
      <c r="I21" s="45">
        <f t="shared" si="2"/>
        <v>0.77481147540983608</v>
      </c>
      <c r="J21" s="46">
        <f t="shared" si="0"/>
        <v>1373.6499999999996</v>
      </c>
      <c r="K21" s="3"/>
      <c r="L21" s="3"/>
      <c r="M21" s="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4" customFormat="1" ht="60" x14ac:dyDescent="0.25">
      <c r="A22" s="3"/>
      <c r="B22" s="24" t="s">
        <v>23</v>
      </c>
      <c r="C22" s="28">
        <v>42319</v>
      </c>
      <c r="D22" s="28">
        <v>42397</v>
      </c>
      <c r="E22" s="30" t="s">
        <v>11</v>
      </c>
      <c r="F22" s="49" t="s">
        <v>339</v>
      </c>
      <c r="G22" s="50">
        <v>6800</v>
      </c>
      <c r="H22" s="47">
        <v>3800.48</v>
      </c>
      <c r="I22" s="45">
        <f t="shared" si="2"/>
        <v>0.55889411764705887</v>
      </c>
      <c r="J22" s="46">
        <f t="shared" si="0"/>
        <v>2999.52</v>
      </c>
      <c r="K22" s="3"/>
      <c r="L22" s="3"/>
      <c r="M22" s="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4" customFormat="1" ht="60" x14ac:dyDescent="0.25">
      <c r="A23" s="3"/>
      <c r="B23" s="24" t="s">
        <v>26</v>
      </c>
      <c r="C23" s="28">
        <v>42324</v>
      </c>
      <c r="D23" s="28">
        <v>42397</v>
      </c>
      <c r="E23" s="30" t="s">
        <v>11</v>
      </c>
      <c r="F23" s="49">
        <v>109000</v>
      </c>
      <c r="G23" s="50">
        <v>5450</v>
      </c>
      <c r="H23" s="47">
        <v>714.24</v>
      </c>
      <c r="I23" s="45">
        <f t="shared" si="2"/>
        <v>0.1310532110091743</v>
      </c>
      <c r="J23" s="46">
        <f t="shared" si="0"/>
        <v>4735.76</v>
      </c>
      <c r="K23" s="3"/>
      <c r="L23" s="3"/>
      <c r="M23" s="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4" customFormat="1" ht="60" x14ac:dyDescent="0.25">
      <c r="A24" s="3"/>
      <c r="B24" s="24" t="s">
        <v>13</v>
      </c>
      <c r="C24" s="28">
        <v>42306</v>
      </c>
      <c r="D24" s="28">
        <v>42401</v>
      </c>
      <c r="E24" s="30" t="s">
        <v>14</v>
      </c>
      <c r="F24" s="49">
        <v>86000</v>
      </c>
      <c r="G24" s="50">
        <v>8600</v>
      </c>
      <c r="H24" s="47">
        <v>2796.86</v>
      </c>
      <c r="I24" s="45">
        <f t="shared" si="2"/>
        <v>0.32521627906976747</v>
      </c>
      <c r="J24" s="46">
        <f t="shared" si="0"/>
        <v>5803.1399999999994</v>
      </c>
      <c r="K24" s="3"/>
      <c r="L24" s="3"/>
      <c r="M24" s="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4" customFormat="1" ht="60" x14ac:dyDescent="0.25">
      <c r="A25" s="3"/>
      <c r="B25" s="24" t="s">
        <v>18</v>
      </c>
      <c r="C25" s="28">
        <v>42317</v>
      </c>
      <c r="D25" s="28">
        <v>42401</v>
      </c>
      <c r="E25" s="30" t="s">
        <v>19</v>
      </c>
      <c r="F25" s="49">
        <v>86000</v>
      </c>
      <c r="G25" s="50">
        <v>8900</v>
      </c>
      <c r="H25" s="51">
        <v>5157.6499999999996</v>
      </c>
      <c r="I25" s="45">
        <f t="shared" si="2"/>
        <v>0.57951123595505616</v>
      </c>
      <c r="J25" s="46">
        <f t="shared" si="0"/>
        <v>3742.3500000000004</v>
      </c>
      <c r="K25" s="3"/>
      <c r="L25" s="3"/>
      <c r="M25" s="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4" customFormat="1" ht="60" x14ac:dyDescent="0.25">
      <c r="A26" s="3"/>
      <c r="B26" s="24" t="s">
        <v>20</v>
      </c>
      <c r="C26" s="28">
        <v>42317</v>
      </c>
      <c r="D26" s="28">
        <v>42401</v>
      </c>
      <c r="E26" s="30" t="s">
        <v>14</v>
      </c>
      <c r="F26" s="49">
        <v>82000</v>
      </c>
      <c r="G26" s="50">
        <v>8200</v>
      </c>
      <c r="H26" s="51">
        <v>6435.78</v>
      </c>
      <c r="I26" s="45">
        <f t="shared" si="2"/>
        <v>0.78485121951219505</v>
      </c>
      <c r="J26" s="46">
        <f t="shared" si="0"/>
        <v>1764.2200000000003</v>
      </c>
      <c r="K26" s="3"/>
      <c r="L26" s="3"/>
      <c r="M26" s="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4" customFormat="1" ht="60" x14ac:dyDescent="0.25">
      <c r="A27" s="3"/>
      <c r="B27" s="24" t="s">
        <v>24</v>
      </c>
      <c r="C27" s="28">
        <v>42324</v>
      </c>
      <c r="D27" s="28">
        <v>42401</v>
      </c>
      <c r="E27" s="30" t="s">
        <v>19</v>
      </c>
      <c r="F27" s="51">
        <v>86000</v>
      </c>
      <c r="G27" s="52">
        <v>8600</v>
      </c>
      <c r="H27" s="57">
        <v>1864.57</v>
      </c>
      <c r="I27" s="45">
        <f t="shared" si="2"/>
        <v>0.21681046511627905</v>
      </c>
      <c r="J27" s="46">
        <f t="shared" si="0"/>
        <v>6735.43</v>
      </c>
      <c r="K27" s="3"/>
      <c r="L27" s="3"/>
      <c r="M27" s="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4" customFormat="1" ht="60" x14ac:dyDescent="0.25">
      <c r="A28" s="3"/>
      <c r="B28" s="24" t="s">
        <v>27</v>
      </c>
      <c r="C28" s="28">
        <v>42325</v>
      </c>
      <c r="D28" s="28">
        <v>42401</v>
      </c>
      <c r="E28" s="30" t="s">
        <v>19</v>
      </c>
      <c r="F28" s="49">
        <v>86000</v>
      </c>
      <c r="G28" s="50">
        <v>8600</v>
      </c>
      <c r="H28" s="47">
        <v>2300.64</v>
      </c>
      <c r="I28" s="45">
        <f t="shared" si="2"/>
        <v>0.26751627906976744</v>
      </c>
      <c r="J28" s="46">
        <f t="shared" si="0"/>
        <v>6299.3600000000006</v>
      </c>
      <c r="K28" s="3"/>
      <c r="L28" s="3"/>
      <c r="M28" s="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4" customFormat="1" ht="60" x14ac:dyDescent="0.25">
      <c r="A29" s="3"/>
      <c r="B29" s="24" t="s">
        <v>31</v>
      </c>
      <c r="C29" s="28">
        <v>42327</v>
      </c>
      <c r="D29" s="28">
        <v>42401</v>
      </c>
      <c r="E29" s="30" t="s">
        <v>19</v>
      </c>
      <c r="F29" s="49">
        <v>86000</v>
      </c>
      <c r="G29" s="50">
        <v>8600</v>
      </c>
      <c r="H29" s="47">
        <v>2676.56</v>
      </c>
      <c r="I29" s="45">
        <f t="shared" si="2"/>
        <v>0.31122790697674418</v>
      </c>
      <c r="J29" s="46">
        <f t="shared" si="0"/>
        <v>5923.4400000000005</v>
      </c>
      <c r="K29" s="3"/>
      <c r="L29" s="3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4" customFormat="1" ht="60" x14ac:dyDescent="0.25">
      <c r="A30" s="3"/>
      <c r="B30" s="24" t="s">
        <v>32</v>
      </c>
      <c r="C30" s="28">
        <v>42328</v>
      </c>
      <c r="D30" s="28">
        <v>42401</v>
      </c>
      <c r="E30" s="30" t="s">
        <v>19</v>
      </c>
      <c r="F30" s="49">
        <v>86000</v>
      </c>
      <c r="G30" s="50">
        <v>8600</v>
      </c>
      <c r="H30" s="51">
        <v>5969.64</v>
      </c>
      <c r="I30" s="45">
        <f t="shared" si="2"/>
        <v>0.69414418604651162</v>
      </c>
      <c r="J30" s="46">
        <f t="shared" si="0"/>
        <v>2630.3599999999997</v>
      </c>
      <c r="K30" s="3"/>
      <c r="L30" s="3"/>
      <c r="M30" s="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4" customFormat="1" ht="45" x14ac:dyDescent="0.25">
      <c r="A31" s="3"/>
      <c r="B31" s="24" t="s">
        <v>43</v>
      </c>
      <c r="C31" s="28">
        <v>42333</v>
      </c>
      <c r="D31" s="28">
        <v>42401</v>
      </c>
      <c r="E31" s="30" t="s">
        <v>44</v>
      </c>
      <c r="F31" s="51">
        <v>86000</v>
      </c>
      <c r="G31" s="52">
        <v>8600</v>
      </c>
      <c r="H31" s="52">
        <v>2466.0500000000002</v>
      </c>
      <c r="I31" s="45">
        <f t="shared" si="2"/>
        <v>0.28675</v>
      </c>
      <c r="J31" s="46">
        <f t="shared" si="0"/>
        <v>6133.95</v>
      </c>
      <c r="K31" s="3"/>
      <c r="L31" s="3"/>
      <c r="M31" s="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s="4" customFormat="1" ht="60" x14ac:dyDescent="0.25">
      <c r="A32" s="3"/>
      <c r="B32" s="24" t="s">
        <v>49</v>
      </c>
      <c r="C32" s="28">
        <v>42339</v>
      </c>
      <c r="D32" s="28">
        <v>42401</v>
      </c>
      <c r="E32" s="30" t="s">
        <v>19</v>
      </c>
      <c r="F32" s="49">
        <v>86000</v>
      </c>
      <c r="G32" s="50">
        <v>8600</v>
      </c>
      <c r="H32" s="47">
        <v>3969.74</v>
      </c>
      <c r="I32" s="45">
        <f t="shared" si="2"/>
        <v>0.46159767441860461</v>
      </c>
      <c r="J32" s="46">
        <f t="shared" si="0"/>
        <v>4630.26</v>
      </c>
      <c r="K32" s="3"/>
      <c r="L32" s="3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4" customFormat="1" ht="60" x14ac:dyDescent="0.25">
      <c r="A33" s="3"/>
      <c r="B33" s="24" t="s">
        <v>50</v>
      </c>
      <c r="C33" s="28">
        <v>42339</v>
      </c>
      <c r="D33" s="28">
        <v>42401</v>
      </c>
      <c r="E33" s="30" t="s">
        <v>19</v>
      </c>
      <c r="F33" s="49">
        <v>86000</v>
      </c>
      <c r="G33" s="50">
        <v>8600</v>
      </c>
      <c r="H33" s="47">
        <v>2616.42</v>
      </c>
      <c r="I33" s="45">
        <f t="shared" si="2"/>
        <v>0.30423488372093022</v>
      </c>
      <c r="J33" s="46">
        <f t="shared" si="0"/>
        <v>5983.58</v>
      </c>
      <c r="K33" s="3"/>
      <c r="L33" s="3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4" customFormat="1" ht="60" x14ac:dyDescent="0.25">
      <c r="A34" s="3"/>
      <c r="B34" s="24" t="s">
        <v>51</v>
      </c>
      <c r="C34" s="28">
        <v>42340</v>
      </c>
      <c r="D34" s="28">
        <v>42401</v>
      </c>
      <c r="E34" s="30" t="s">
        <v>19</v>
      </c>
      <c r="F34" s="49">
        <v>89000</v>
      </c>
      <c r="G34" s="50">
        <v>8900</v>
      </c>
      <c r="H34" s="47">
        <v>1037.54</v>
      </c>
      <c r="I34" s="45">
        <f t="shared" si="2"/>
        <v>0.11657752808988764</v>
      </c>
      <c r="J34" s="46">
        <f t="shared" si="0"/>
        <v>7862.46</v>
      </c>
      <c r="K34" s="3"/>
      <c r="L34" s="3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4" customFormat="1" ht="45" x14ac:dyDescent="0.25">
      <c r="A35" s="3"/>
      <c r="B35" s="24" t="s">
        <v>93</v>
      </c>
      <c r="C35" s="28">
        <v>42374</v>
      </c>
      <c r="D35" s="28">
        <v>42401</v>
      </c>
      <c r="E35" s="30" t="s">
        <v>94</v>
      </c>
      <c r="F35" s="49">
        <v>60847</v>
      </c>
      <c r="G35" s="50">
        <v>8600</v>
      </c>
      <c r="H35" s="47">
        <v>3187.82</v>
      </c>
      <c r="I35" s="45">
        <f t="shared" si="2"/>
        <v>0.37067674418604651</v>
      </c>
      <c r="J35" s="46">
        <f t="shared" si="0"/>
        <v>5412.18</v>
      </c>
      <c r="K35" s="3"/>
      <c r="L35" s="3"/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4" customFormat="1" ht="45" x14ac:dyDescent="0.25">
      <c r="A36" s="3"/>
      <c r="B36" s="24" t="s">
        <v>99</v>
      </c>
      <c r="C36" s="28">
        <v>42373</v>
      </c>
      <c r="D36" s="28">
        <v>42401</v>
      </c>
      <c r="E36" s="30" t="s">
        <v>94</v>
      </c>
      <c r="F36" s="49">
        <v>109000</v>
      </c>
      <c r="G36" s="50">
        <v>8600</v>
      </c>
      <c r="H36" s="47">
        <v>2405.9</v>
      </c>
      <c r="I36" s="45">
        <f t="shared" si="2"/>
        <v>0.27975581395348836</v>
      </c>
      <c r="J36" s="46">
        <f t="shared" si="0"/>
        <v>6194.1</v>
      </c>
      <c r="K36" s="3"/>
      <c r="L36" s="3"/>
      <c r="M36" s="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4" customFormat="1" ht="45" x14ac:dyDescent="0.25">
      <c r="A37" s="3"/>
      <c r="B37" s="20" t="s">
        <v>100</v>
      </c>
      <c r="C37" s="26">
        <v>42382</v>
      </c>
      <c r="D37" s="26">
        <v>42401</v>
      </c>
      <c r="E37" s="31" t="s">
        <v>94</v>
      </c>
      <c r="F37" s="58">
        <v>85687</v>
      </c>
      <c r="G37" s="59">
        <v>8900</v>
      </c>
      <c r="H37" s="60">
        <v>751.84</v>
      </c>
      <c r="I37" s="45">
        <f t="shared" si="2"/>
        <v>8.4476404494382026E-2</v>
      </c>
      <c r="J37" s="46">
        <f t="shared" si="0"/>
        <v>8148.16</v>
      </c>
      <c r="K37" s="3"/>
      <c r="L37" s="3"/>
      <c r="M37" s="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4" customFormat="1" ht="45" x14ac:dyDescent="0.25">
      <c r="A38" s="3"/>
      <c r="B38" s="20" t="s">
        <v>115</v>
      </c>
      <c r="C38" s="26">
        <v>42380</v>
      </c>
      <c r="D38" s="26">
        <v>42401</v>
      </c>
      <c r="E38" s="31" t="s">
        <v>340</v>
      </c>
      <c r="F38" s="58">
        <v>89000</v>
      </c>
      <c r="G38" s="59">
        <v>8900</v>
      </c>
      <c r="H38" s="60">
        <v>1578.87</v>
      </c>
      <c r="I38" s="45">
        <f t="shared" si="2"/>
        <v>0.17740112359550561</v>
      </c>
      <c r="J38" s="46">
        <f t="shared" si="0"/>
        <v>7321.13</v>
      </c>
      <c r="K38" s="3"/>
      <c r="L38" s="3"/>
      <c r="M38" s="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4" customFormat="1" ht="45" x14ac:dyDescent="0.25">
      <c r="A39" s="3"/>
      <c r="B39" s="20" t="s">
        <v>116</v>
      </c>
      <c r="C39" s="26">
        <v>42384</v>
      </c>
      <c r="D39" s="26">
        <v>42401</v>
      </c>
      <c r="E39" s="31" t="s">
        <v>340</v>
      </c>
      <c r="F39" s="58">
        <v>86000</v>
      </c>
      <c r="G39" s="59">
        <v>8600</v>
      </c>
      <c r="H39" s="60">
        <v>2481.09</v>
      </c>
      <c r="I39" s="45">
        <f t="shared" si="2"/>
        <v>0.28849883720930236</v>
      </c>
      <c r="J39" s="46">
        <f t="shared" si="0"/>
        <v>6118.91</v>
      </c>
      <c r="K39" s="3"/>
      <c r="L39" s="3"/>
      <c r="M39" s="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4" customFormat="1" ht="60" x14ac:dyDescent="0.25">
      <c r="A40" s="3"/>
      <c r="B40" s="24" t="s">
        <v>70</v>
      </c>
      <c r="C40" s="28">
        <v>42355</v>
      </c>
      <c r="D40" s="28">
        <v>42402</v>
      </c>
      <c r="E40" s="30" t="s">
        <v>71</v>
      </c>
      <c r="F40" s="49">
        <v>77700</v>
      </c>
      <c r="G40" s="50">
        <v>1165.5</v>
      </c>
      <c r="H40" s="47">
        <v>0</v>
      </c>
      <c r="I40" s="45">
        <f t="shared" si="2"/>
        <v>0</v>
      </c>
      <c r="J40" s="46">
        <f t="shared" si="0"/>
        <v>1165.5</v>
      </c>
      <c r="K40" s="3"/>
      <c r="L40" s="3"/>
      <c r="M40" s="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4" customFormat="1" ht="90" x14ac:dyDescent="0.25">
      <c r="A41" s="3"/>
      <c r="B41" s="24" t="s">
        <v>85</v>
      </c>
      <c r="C41" s="28">
        <v>42402</v>
      </c>
      <c r="D41" s="28">
        <v>42404</v>
      </c>
      <c r="E41" s="30" t="s">
        <v>86</v>
      </c>
      <c r="F41" s="49">
        <v>110500</v>
      </c>
      <c r="G41" s="50">
        <v>13699.75</v>
      </c>
      <c r="H41" s="47">
        <v>8433.9500000000007</v>
      </c>
      <c r="I41" s="45">
        <f t="shared" si="2"/>
        <v>0.61562802240916814</v>
      </c>
      <c r="J41" s="46">
        <f t="shared" si="0"/>
        <v>5265.7999999999993</v>
      </c>
      <c r="K41" s="3"/>
      <c r="L41" s="3"/>
      <c r="M41" s="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4" customFormat="1" ht="60" x14ac:dyDescent="0.25">
      <c r="A42" s="3"/>
      <c r="B42" s="24" t="s">
        <v>15</v>
      </c>
      <c r="C42" s="28">
        <v>42310</v>
      </c>
      <c r="D42" s="28">
        <v>42407</v>
      </c>
      <c r="E42" s="30" t="s">
        <v>14</v>
      </c>
      <c r="F42" s="51">
        <v>86000</v>
      </c>
      <c r="G42" s="50">
        <v>8600</v>
      </c>
      <c r="H42" s="50">
        <v>2360.79</v>
      </c>
      <c r="I42" s="45">
        <f t="shared" si="2"/>
        <v>0.27451046511627908</v>
      </c>
      <c r="J42" s="46">
        <f t="shared" si="0"/>
        <v>6239.21</v>
      </c>
      <c r="K42" s="3"/>
      <c r="L42" s="3"/>
      <c r="M42" s="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4" customFormat="1" ht="60" x14ac:dyDescent="0.25">
      <c r="A43" s="3"/>
      <c r="B43" s="24" t="s">
        <v>21</v>
      </c>
      <c r="C43" s="28">
        <v>42319</v>
      </c>
      <c r="D43" s="28">
        <v>42407</v>
      </c>
      <c r="E43" s="30" t="s">
        <v>14</v>
      </c>
      <c r="F43" s="51">
        <v>89000</v>
      </c>
      <c r="G43" s="50">
        <v>8600</v>
      </c>
      <c r="H43" s="50">
        <v>1323.25</v>
      </c>
      <c r="I43" s="45">
        <f t="shared" si="2"/>
        <v>0.15386627906976744</v>
      </c>
      <c r="J43" s="46">
        <f t="shared" si="0"/>
        <v>7276.75</v>
      </c>
      <c r="K43" s="3"/>
      <c r="L43" s="3"/>
      <c r="M43" s="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4" customFormat="1" ht="60" x14ac:dyDescent="0.25">
      <c r="A44" s="3"/>
      <c r="B44" s="24" t="s">
        <v>25</v>
      </c>
      <c r="C44" s="28">
        <v>42324</v>
      </c>
      <c r="D44" s="28">
        <v>42407</v>
      </c>
      <c r="E44" s="30" t="s">
        <v>19</v>
      </c>
      <c r="F44" s="49">
        <v>86000</v>
      </c>
      <c r="G44" s="50">
        <v>8600</v>
      </c>
      <c r="H44" s="47">
        <v>2364</v>
      </c>
      <c r="I44" s="45">
        <f t="shared" si="2"/>
        <v>0.27488372093023256</v>
      </c>
      <c r="J44" s="46">
        <f t="shared" si="0"/>
        <v>6236</v>
      </c>
      <c r="K44" s="3"/>
      <c r="L44" s="3"/>
      <c r="M44" s="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4" customFormat="1" ht="60" x14ac:dyDescent="0.25">
      <c r="A45" s="3"/>
      <c r="B45" s="24" t="s">
        <v>28</v>
      </c>
      <c r="C45" s="28">
        <v>42326</v>
      </c>
      <c r="D45" s="28">
        <v>42407</v>
      </c>
      <c r="E45" s="30" t="s">
        <v>19</v>
      </c>
      <c r="F45" s="49">
        <v>86000</v>
      </c>
      <c r="G45" s="50">
        <v>8600</v>
      </c>
      <c r="H45" s="47">
        <v>1939.76</v>
      </c>
      <c r="I45" s="45">
        <f t="shared" si="2"/>
        <v>0.22555348837209302</v>
      </c>
      <c r="J45" s="46">
        <f t="shared" si="0"/>
        <v>6660.24</v>
      </c>
      <c r="K45" s="3"/>
      <c r="L45" s="3"/>
      <c r="M45" s="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s="4" customFormat="1" ht="60" x14ac:dyDescent="0.25">
      <c r="A46" s="3"/>
      <c r="B46" s="24" t="s">
        <v>29</v>
      </c>
      <c r="C46" s="28">
        <v>42327</v>
      </c>
      <c r="D46" s="28">
        <v>42407</v>
      </c>
      <c r="E46" s="30" t="s">
        <v>19</v>
      </c>
      <c r="F46" s="49">
        <v>86000</v>
      </c>
      <c r="G46" s="50">
        <v>8600</v>
      </c>
      <c r="H46" s="47">
        <v>5954.6</v>
      </c>
      <c r="I46" s="45">
        <f t="shared" si="2"/>
        <v>0.69239534883720932</v>
      </c>
      <c r="J46" s="46">
        <f t="shared" si="0"/>
        <v>2645.3999999999996</v>
      </c>
      <c r="K46" s="3"/>
      <c r="L46" s="3"/>
      <c r="M46" s="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s="4" customFormat="1" ht="60" x14ac:dyDescent="0.25">
      <c r="A47" s="3"/>
      <c r="B47" s="24" t="s">
        <v>30</v>
      </c>
      <c r="C47" s="28">
        <v>42327</v>
      </c>
      <c r="D47" s="28">
        <v>42407</v>
      </c>
      <c r="E47" s="30" t="s">
        <v>19</v>
      </c>
      <c r="F47" s="49">
        <v>86000</v>
      </c>
      <c r="G47" s="50">
        <v>8600</v>
      </c>
      <c r="H47" s="47">
        <v>3232.93</v>
      </c>
      <c r="I47" s="45">
        <f t="shared" si="2"/>
        <v>0.3759220930232558</v>
      </c>
      <c r="J47" s="46">
        <f t="shared" si="0"/>
        <v>5367.07</v>
      </c>
      <c r="K47" s="3"/>
      <c r="L47" s="3"/>
      <c r="M47" s="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s="4" customFormat="1" ht="45" x14ac:dyDescent="0.25">
      <c r="A48" s="3"/>
      <c r="B48" s="20" t="s">
        <v>104</v>
      </c>
      <c r="C48" s="26">
        <v>42411</v>
      </c>
      <c r="D48" s="26">
        <v>42411</v>
      </c>
      <c r="E48" s="31" t="s">
        <v>341</v>
      </c>
      <c r="F48" s="61">
        <v>101640</v>
      </c>
      <c r="G48" s="62">
        <v>2032.8</v>
      </c>
      <c r="H48" s="62">
        <v>1612.45</v>
      </c>
      <c r="I48" s="45">
        <f t="shared" si="2"/>
        <v>0.7932162534435262</v>
      </c>
      <c r="J48" s="46">
        <f t="shared" si="0"/>
        <v>420.34999999999991</v>
      </c>
      <c r="K48" s="3"/>
      <c r="L48" s="3"/>
      <c r="M48" s="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4" customFormat="1" ht="60" x14ac:dyDescent="0.25">
      <c r="A49" s="3"/>
      <c r="B49" s="24" t="s">
        <v>87</v>
      </c>
      <c r="C49" s="28">
        <v>42405</v>
      </c>
      <c r="D49" s="28">
        <v>42412</v>
      </c>
      <c r="E49" s="31" t="s">
        <v>342</v>
      </c>
      <c r="F49" s="49">
        <v>69325</v>
      </c>
      <c r="G49" s="50">
        <v>6221.5</v>
      </c>
      <c r="H49" s="47">
        <v>1235.8900000000001</v>
      </c>
      <c r="I49" s="45">
        <f t="shared" si="2"/>
        <v>0.19864823595595918</v>
      </c>
      <c r="J49" s="46">
        <f t="shared" si="0"/>
        <v>4985.6099999999997</v>
      </c>
      <c r="K49" s="3"/>
      <c r="L49" s="3"/>
      <c r="M49" s="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s="4" customFormat="1" ht="90" x14ac:dyDescent="0.25">
      <c r="A50" s="3"/>
      <c r="B50" s="20" t="s">
        <v>88</v>
      </c>
      <c r="C50" s="26">
        <v>42412</v>
      </c>
      <c r="D50" s="26">
        <v>42412</v>
      </c>
      <c r="E50" s="31" t="s">
        <v>89</v>
      </c>
      <c r="F50" s="58">
        <v>207995</v>
      </c>
      <c r="G50" s="59">
        <v>10399.75</v>
      </c>
      <c r="H50" s="60">
        <v>10399.75</v>
      </c>
      <c r="I50" s="45">
        <f t="shared" si="2"/>
        <v>1</v>
      </c>
      <c r="J50" s="46">
        <f t="shared" si="0"/>
        <v>0</v>
      </c>
      <c r="K50" s="3"/>
      <c r="L50" s="3"/>
      <c r="M50" s="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s="4" customFormat="1" ht="45" x14ac:dyDescent="0.25">
      <c r="A51" s="3"/>
      <c r="B51" s="20" t="s">
        <v>95</v>
      </c>
      <c r="C51" s="26">
        <v>42374</v>
      </c>
      <c r="D51" s="26">
        <v>42415</v>
      </c>
      <c r="E51" s="31" t="s">
        <v>96</v>
      </c>
      <c r="F51" s="58">
        <v>143000</v>
      </c>
      <c r="G51" s="59">
        <v>11440</v>
      </c>
      <c r="H51" s="60">
        <v>0</v>
      </c>
      <c r="I51" s="45">
        <f t="shared" si="2"/>
        <v>0</v>
      </c>
      <c r="J51" s="46">
        <f t="shared" si="0"/>
        <v>11440</v>
      </c>
      <c r="K51" s="3"/>
      <c r="L51" s="3"/>
      <c r="M51" s="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4" customFormat="1" ht="60" x14ac:dyDescent="0.25">
      <c r="A52" s="3"/>
      <c r="B52" s="20" t="s">
        <v>105</v>
      </c>
      <c r="C52" s="26">
        <v>42381</v>
      </c>
      <c r="D52" s="26">
        <v>42416</v>
      </c>
      <c r="E52" s="31" t="s">
        <v>343</v>
      </c>
      <c r="F52" s="58">
        <v>192948</v>
      </c>
      <c r="G52" s="59">
        <v>7147.4</v>
      </c>
      <c r="H52" s="60">
        <v>0</v>
      </c>
      <c r="I52" s="45">
        <f t="shared" si="2"/>
        <v>0</v>
      </c>
      <c r="J52" s="46">
        <f t="shared" si="0"/>
        <v>7147.4</v>
      </c>
      <c r="K52" s="3"/>
      <c r="L52" s="3"/>
      <c r="M52" s="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s="4" customFormat="1" ht="45" x14ac:dyDescent="0.25">
      <c r="A53" s="3"/>
      <c r="B53" s="24" t="s">
        <v>33</v>
      </c>
      <c r="C53" s="28">
        <v>42332</v>
      </c>
      <c r="D53" s="28">
        <v>42417</v>
      </c>
      <c r="E53" s="30" t="s">
        <v>34</v>
      </c>
      <c r="F53" s="49">
        <v>317780</v>
      </c>
      <c r="G53" s="50">
        <v>6355.6</v>
      </c>
      <c r="H53" s="47">
        <v>0</v>
      </c>
      <c r="I53" s="45">
        <f t="shared" si="2"/>
        <v>0</v>
      </c>
      <c r="J53" s="46">
        <f t="shared" si="0"/>
        <v>6355.6</v>
      </c>
      <c r="K53" s="3"/>
      <c r="L53" s="3"/>
      <c r="M53" s="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s="4" customFormat="1" ht="45" x14ac:dyDescent="0.25">
      <c r="A54" s="3"/>
      <c r="B54" s="24" t="s">
        <v>63</v>
      </c>
      <c r="C54" s="28">
        <v>42352</v>
      </c>
      <c r="D54" s="28">
        <v>42417</v>
      </c>
      <c r="E54" s="30" t="s">
        <v>64</v>
      </c>
      <c r="F54" s="50" t="s">
        <v>12</v>
      </c>
      <c r="G54" s="50"/>
      <c r="H54" s="47"/>
      <c r="I54" s="45">
        <v>0</v>
      </c>
      <c r="J54" s="46">
        <f t="shared" si="0"/>
        <v>0</v>
      </c>
      <c r="K54" s="3"/>
      <c r="L54" s="3"/>
      <c r="M54" s="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s="4" customFormat="1" ht="30" x14ac:dyDescent="0.25">
      <c r="A55" s="3"/>
      <c r="B55" s="24" t="s">
        <v>74</v>
      </c>
      <c r="C55" s="28">
        <v>42361</v>
      </c>
      <c r="D55" s="28">
        <v>42417</v>
      </c>
      <c r="E55" s="30" t="s">
        <v>75</v>
      </c>
      <c r="F55" s="50" t="s">
        <v>12</v>
      </c>
      <c r="G55" s="53"/>
      <c r="H55" s="54"/>
      <c r="I55" s="45">
        <v>0</v>
      </c>
      <c r="J55" s="46">
        <f t="shared" si="0"/>
        <v>0</v>
      </c>
      <c r="K55" s="3"/>
      <c r="L55" s="3"/>
      <c r="M55" s="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4" customFormat="1" ht="60" x14ac:dyDescent="0.25">
      <c r="A56" s="3"/>
      <c r="B56" s="24" t="s">
        <v>90</v>
      </c>
      <c r="C56" s="28">
        <v>42412</v>
      </c>
      <c r="D56" s="28">
        <v>42417</v>
      </c>
      <c r="E56" s="30" t="s">
        <v>344</v>
      </c>
      <c r="F56" s="49">
        <v>130500</v>
      </c>
      <c r="G56" s="50">
        <v>15769.6</v>
      </c>
      <c r="H56" s="47">
        <v>7210.78</v>
      </c>
      <c r="I56" s="45">
        <f t="shared" ref="I56:I69" si="3">H56/G56</f>
        <v>0.45725826907467532</v>
      </c>
      <c r="J56" s="46">
        <f t="shared" si="0"/>
        <v>8558.82</v>
      </c>
      <c r="K56" s="3"/>
      <c r="L56" s="3"/>
      <c r="M56" s="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4" customFormat="1" ht="90" x14ac:dyDescent="0.25">
      <c r="A57" s="3"/>
      <c r="B57" s="20" t="s">
        <v>101</v>
      </c>
      <c r="C57" s="26">
        <v>42417</v>
      </c>
      <c r="D57" s="26">
        <v>42417</v>
      </c>
      <c r="E57" s="31" t="s">
        <v>89</v>
      </c>
      <c r="F57" s="58">
        <v>113500</v>
      </c>
      <c r="G57" s="59">
        <v>4804.1000000000004</v>
      </c>
      <c r="H57" s="60">
        <v>4804</v>
      </c>
      <c r="I57" s="45">
        <f t="shared" si="3"/>
        <v>0.99997918444661849</v>
      </c>
      <c r="J57" s="46">
        <f t="shared" si="0"/>
        <v>0.1000000000003638</v>
      </c>
      <c r="K57" s="3"/>
      <c r="L57" s="3"/>
      <c r="M57" s="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s="4" customFormat="1" ht="45" x14ac:dyDescent="0.25">
      <c r="A58" s="3"/>
      <c r="B58" s="24" t="s">
        <v>35</v>
      </c>
      <c r="C58" s="28">
        <v>42332</v>
      </c>
      <c r="D58" s="28">
        <v>42419</v>
      </c>
      <c r="E58" s="30" t="s">
        <v>34</v>
      </c>
      <c r="F58" s="49">
        <v>262220</v>
      </c>
      <c r="G58" s="50">
        <v>5244.4</v>
      </c>
      <c r="H58" s="47">
        <v>0</v>
      </c>
      <c r="I58" s="45">
        <f t="shared" si="3"/>
        <v>0</v>
      </c>
      <c r="J58" s="46">
        <f t="shared" si="0"/>
        <v>5244.4</v>
      </c>
      <c r="K58" s="3"/>
      <c r="L58" s="3"/>
      <c r="M58" s="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4" customFormat="1" ht="60" x14ac:dyDescent="0.25">
      <c r="A59" s="3"/>
      <c r="B59" s="24" t="s">
        <v>97</v>
      </c>
      <c r="C59" s="28">
        <v>42417</v>
      </c>
      <c r="D59" s="28">
        <v>42420</v>
      </c>
      <c r="E59" s="32" t="s">
        <v>345</v>
      </c>
      <c r="F59" s="49">
        <v>93106.44</v>
      </c>
      <c r="G59" s="50">
        <v>6851.1</v>
      </c>
      <c r="H59" s="47">
        <v>2272.1999999999998</v>
      </c>
      <c r="I59" s="45">
        <f t="shared" si="3"/>
        <v>0.33165477076673816</v>
      </c>
      <c r="J59" s="46">
        <f t="shared" si="0"/>
        <v>4578.9000000000005</v>
      </c>
      <c r="K59" s="3"/>
      <c r="L59" s="3"/>
      <c r="M59" s="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4" customFormat="1" ht="45" x14ac:dyDescent="0.25">
      <c r="A60" s="3"/>
      <c r="B60" s="24" t="s">
        <v>72</v>
      </c>
      <c r="C60" s="28">
        <v>42355</v>
      </c>
      <c r="D60" s="28">
        <v>42423</v>
      </c>
      <c r="E60" s="30" t="s">
        <v>346</v>
      </c>
      <c r="F60" s="49" t="s">
        <v>73</v>
      </c>
      <c r="G60" s="50">
        <v>4350</v>
      </c>
      <c r="H60" s="47">
        <v>0</v>
      </c>
      <c r="I60" s="45">
        <f t="shared" si="3"/>
        <v>0</v>
      </c>
      <c r="J60" s="46">
        <f t="shared" si="0"/>
        <v>4350</v>
      </c>
      <c r="K60" s="3"/>
      <c r="L60" s="3"/>
      <c r="M60" s="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4" customFormat="1" ht="45" x14ac:dyDescent="0.25">
      <c r="A61" s="3"/>
      <c r="B61" s="24" t="s">
        <v>91</v>
      </c>
      <c r="C61" s="28">
        <v>42423</v>
      </c>
      <c r="D61" s="28">
        <v>42423</v>
      </c>
      <c r="E61" s="30" t="s">
        <v>347</v>
      </c>
      <c r="F61" s="49">
        <v>73000</v>
      </c>
      <c r="G61" s="50">
        <v>10865</v>
      </c>
      <c r="H61" s="47">
        <v>6215.74</v>
      </c>
      <c r="I61" s="45">
        <f t="shared" si="3"/>
        <v>0.57208835710998618</v>
      </c>
      <c r="J61" s="46">
        <f t="shared" si="0"/>
        <v>4649.26</v>
      </c>
      <c r="K61" s="3"/>
      <c r="L61" s="3"/>
      <c r="M61" s="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s="4" customFormat="1" ht="45" x14ac:dyDescent="0.25">
      <c r="A62" s="3"/>
      <c r="B62" s="24" t="s">
        <v>92</v>
      </c>
      <c r="C62" s="28">
        <v>42402</v>
      </c>
      <c r="D62" s="28">
        <v>42423</v>
      </c>
      <c r="E62" s="30" t="s">
        <v>347</v>
      </c>
      <c r="F62" s="49">
        <v>120000</v>
      </c>
      <c r="G62" s="50">
        <v>10400</v>
      </c>
      <c r="H62" s="47">
        <v>8543.9699999999993</v>
      </c>
      <c r="I62" s="45">
        <f t="shared" si="3"/>
        <v>0.82153557692307688</v>
      </c>
      <c r="J62" s="46">
        <f t="shared" si="0"/>
        <v>1856.0300000000007</v>
      </c>
      <c r="K62" s="3"/>
      <c r="L62" s="3"/>
      <c r="M62" s="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4" customFormat="1" ht="45" x14ac:dyDescent="0.25">
      <c r="A63" s="3"/>
      <c r="B63" s="24" t="s">
        <v>98</v>
      </c>
      <c r="C63" s="28">
        <v>42404</v>
      </c>
      <c r="D63" s="28">
        <v>42423</v>
      </c>
      <c r="E63" s="30" t="s">
        <v>347</v>
      </c>
      <c r="F63" s="49">
        <v>239000</v>
      </c>
      <c r="G63" s="50">
        <v>11950</v>
      </c>
      <c r="H63" s="47">
        <v>9379.98</v>
      </c>
      <c r="I63" s="45">
        <f t="shared" si="3"/>
        <v>0.78493556485355642</v>
      </c>
      <c r="J63" s="46">
        <f t="shared" si="0"/>
        <v>2570.0200000000004</v>
      </c>
      <c r="K63" s="3"/>
      <c r="L63" s="3"/>
      <c r="M63" s="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4" customFormat="1" ht="45" x14ac:dyDescent="0.25">
      <c r="A64" s="3"/>
      <c r="B64" s="20" t="s">
        <v>102</v>
      </c>
      <c r="C64" s="26">
        <v>42423</v>
      </c>
      <c r="D64" s="26">
        <v>42423</v>
      </c>
      <c r="E64" s="31" t="s">
        <v>348</v>
      </c>
      <c r="F64" s="58">
        <v>103225</v>
      </c>
      <c r="G64" s="59">
        <v>8260</v>
      </c>
      <c r="H64" s="60">
        <v>0</v>
      </c>
      <c r="I64" s="45">
        <f t="shared" si="3"/>
        <v>0</v>
      </c>
      <c r="J64" s="46">
        <f t="shared" si="0"/>
        <v>8260</v>
      </c>
      <c r="K64" s="3"/>
      <c r="L64" s="3"/>
      <c r="M64" s="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s="4" customFormat="1" ht="60" x14ac:dyDescent="0.25">
      <c r="A65" s="3"/>
      <c r="B65" s="20" t="s">
        <v>103</v>
      </c>
      <c r="C65" s="26">
        <v>42423</v>
      </c>
      <c r="D65" s="26">
        <v>42423</v>
      </c>
      <c r="E65" s="31" t="s">
        <v>307</v>
      </c>
      <c r="F65" s="58">
        <v>139950</v>
      </c>
      <c r="G65" s="59">
        <v>13995</v>
      </c>
      <c r="H65" s="60">
        <v>0</v>
      </c>
      <c r="I65" s="45">
        <f t="shared" si="3"/>
        <v>0</v>
      </c>
      <c r="J65" s="46">
        <f t="shared" si="0"/>
        <v>13995</v>
      </c>
      <c r="K65" s="3"/>
      <c r="L65" s="3"/>
      <c r="M65" s="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s="4" customFormat="1" ht="45" x14ac:dyDescent="0.25">
      <c r="A66" s="3"/>
      <c r="B66" s="20" t="s">
        <v>117</v>
      </c>
      <c r="C66" s="26">
        <v>42389</v>
      </c>
      <c r="D66" s="26">
        <v>42423</v>
      </c>
      <c r="E66" s="31" t="s">
        <v>108</v>
      </c>
      <c r="F66" s="58">
        <v>97000</v>
      </c>
      <c r="G66" s="59">
        <v>4850</v>
      </c>
      <c r="H66" s="60">
        <v>0</v>
      </c>
      <c r="I66" s="45">
        <f t="shared" si="3"/>
        <v>0</v>
      </c>
      <c r="J66" s="46">
        <f t="shared" si="0"/>
        <v>4850</v>
      </c>
      <c r="K66" s="3"/>
      <c r="L66" s="3"/>
      <c r="M66" s="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s="4" customFormat="1" ht="45" x14ac:dyDescent="0.25">
      <c r="A67" s="3"/>
      <c r="B67" s="20" t="s">
        <v>119</v>
      </c>
      <c r="C67" s="26">
        <v>42390</v>
      </c>
      <c r="D67" s="26">
        <v>42424</v>
      </c>
      <c r="E67" s="31" t="s">
        <v>108</v>
      </c>
      <c r="F67" s="58">
        <v>97000</v>
      </c>
      <c r="G67" s="59">
        <v>4850</v>
      </c>
      <c r="H67" s="60">
        <v>0</v>
      </c>
      <c r="I67" s="45">
        <f t="shared" si="3"/>
        <v>0</v>
      </c>
      <c r="J67" s="46">
        <f t="shared" si="0"/>
        <v>4850</v>
      </c>
      <c r="K67" s="3"/>
      <c r="L67" s="3"/>
      <c r="M67" s="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s="4" customFormat="1" ht="60" x14ac:dyDescent="0.25">
      <c r="A68" s="3"/>
      <c r="B68" s="20" t="s">
        <v>120</v>
      </c>
      <c r="C68" s="26">
        <v>42395</v>
      </c>
      <c r="D68" s="26">
        <v>42424</v>
      </c>
      <c r="E68" s="31" t="s">
        <v>349</v>
      </c>
      <c r="F68" s="58">
        <v>73000</v>
      </c>
      <c r="G68" s="59">
        <v>3650</v>
      </c>
      <c r="H68" s="60">
        <v>0</v>
      </c>
      <c r="I68" s="45">
        <f t="shared" si="3"/>
        <v>0</v>
      </c>
      <c r="J68" s="46">
        <f t="shared" si="0"/>
        <v>3650</v>
      </c>
      <c r="K68" s="3"/>
      <c r="L68" s="3"/>
      <c r="M68" s="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s="4" customFormat="1" ht="45" x14ac:dyDescent="0.25">
      <c r="A69" s="3"/>
      <c r="B69" s="20" t="s">
        <v>118</v>
      </c>
      <c r="C69" s="26">
        <v>42390</v>
      </c>
      <c r="D69" s="26">
        <v>42425</v>
      </c>
      <c r="E69" s="31" t="s">
        <v>108</v>
      </c>
      <c r="F69" s="58">
        <v>118562.6</v>
      </c>
      <c r="G69" s="59">
        <v>5928</v>
      </c>
      <c r="H69" s="60">
        <v>0</v>
      </c>
      <c r="I69" s="45">
        <f t="shared" si="3"/>
        <v>0</v>
      </c>
      <c r="J69" s="46">
        <f t="shared" ref="J69:J132" si="4">G69-H69</f>
        <v>5928</v>
      </c>
      <c r="K69" s="3"/>
      <c r="L69" s="3"/>
      <c r="M69" s="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s="4" customFormat="1" ht="30" x14ac:dyDescent="0.25">
      <c r="A70" s="3"/>
      <c r="B70" s="24" t="s">
        <v>40</v>
      </c>
      <c r="C70" s="28">
        <v>42332</v>
      </c>
      <c r="D70" s="28">
        <v>42427</v>
      </c>
      <c r="E70" s="30" t="s">
        <v>41</v>
      </c>
      <c r="F70" s="50" t="s">
        <v>12</v>
      </c>
      <c r="G70" s="53"/>
      <c r="H70" s="54"/>
      <c r="I70" s="45">
        <v>0</v>
      </c>
      <c r="J70" s="46">
        <f t="shared" si="4"/>
        <v>0</v>
      </c>
      <c r="K70" s="3"/>
      <c r="L70" s="3"/>
      <c r="M70" s="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s="4" customFormat="1" ht="30" x14ac:dyDescent="0.25">
      <c r="A71" s="3"/>
      <c r="B71" s="20" t="s">
        <v>106</v>
      </c>
      <c r="C71" s="26">
        <v>42376</v>
      </c>
      <c r="D71" s="26">
        <v>42429</v>
      </c>
      <c r="E71" s="31" t="s">
        <v>350</v>
      </c>
      <c r="F71" s="58">
        <v>69000</v>
      </c>
      <c r="G71" s="59">
        <v>6900</v>
      </c>
      <c r="H71" s="60">
        <v>0</v>
      </c>
      <c r="I71" s="45">
        <f t="shared" ref="I71:I134" si="5">H71/G71</f>
        <v>0</v>
      </c>
      <c r="J71" s="46">
        <f t="shared" si="4"/>
        <v>6900</v>
      </c>
      <c r="K71" s="3"/>
      <c r="L71" s="3"/>
      <c r="M71" s="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s="4" customFormat="1" ht="45" x14ac:dyDescent="0.25">
      <c r="A72" s="3"/>
      <c r="B72" s="20" t="s">
        <v>107</v>
      </c>
      <c r="C72" s="26">
        <v>42396</v>
      </c>
      <c r="D72" s="26">
        <v>42430</v>
      </c>
      <c r="E72" s="31" t="s">
        <v>108</v>
      </c>
      <c r="F72" s="58">
        <v>120000</v>
      </c>
      <c r="G72" s="59">
        <v>6000</v>
      </c>
      <c r="H72" s="60">
        <v>0</v>
      </c>
      <c r="I72" s="45">
        <f t="shared" si="5"/>
        <v>0</v>
      </c>
      <c r="J72" s="46">
        <f t="shared" si="4"/>
        <v>6000</v>
      </c>
      <c r="K72" s="3"/>
      <c r="L72" s="3"/>
      <c r="M72" s="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s="4" customFormat="1" ht="45" x14ac:dyDescent="0.25">
      <c r="A73" s="3"/>
      <c r="B73" s="20" t="s">
        <v>129</v>
      </c>
      <c r="C73" s="26">
        <v>42405</v>
      </c>
      <c r="D73" s="26">
        <v>42431</v>
      </c>
      <c r="E73" s="31" t="s">
        <v>108</v>
      </c>
      <c r="F73" s="58">
        <v>91710</v>
      </c>
      <c r="G73" s="59">
        <v>5850</v>
      </c>
      <c r="H73" s="60">
        <v>0</v>
      </c>
      <c r="I73" s="45">
        <f t="shared" si="5"/>
        <v>0</v>
      </c>
      <c r="J73" s="46">
        <f t="shared" si="4"/>
        <v>5850</v>
      </c>
      <c r="K73" s="3"/>
      <c r="L73" s="3"/>
      <c r="M73" s="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s="4" customFormat="1" ht="60" x14ac:dyDescent="0.25">
      <c r="A74" s="3"/>
      <c r="B74" s="24" t="s">
        <v>38</v>
      </c>
      <c r="C74" s="28">
        <v>42332</v>
      </c>
      <c r="D74" s="28">
        <v>42432</v>
      </c>
      <c r="E74" s="30" t="s">
        <v>39</v>
      </c>
      <c r="F74" s="49">
        <v>112000</v>
      </c>
      <c r="G74" s="50">
        <v>5600</v>
      </c>
      <c r="H74" s="47">
        <v>3456.58</v>
      </c>
      <c r="I74" s="45">
        <f t="shared" si="5"/>
        <v>0.61724642857142853</v>
      </c>
      <c r="J74" s="46">
        <f t="shared" si="4"/>
        <v>2143.42</v>
      </c>
      <c r="K74" s="3"/>
      <c r="L74" s="3"/>
      <c r="M74" s="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s="4" customFormat="1" ht="60" x14ac:dyDescent="0.25">
      <c r="A75" s="3"/>
      <c r="B75" s="24" t="s">
        <v>55</v>
      </c>
      <c r="C75" s="28">
        <v>42345</v>
      </c>
      <c r="D75" s="28">
        <v>42432</v>
      </c>
      <c r="E75" s="30" t="s">
        <v>56</v>
      </c>
      <c r="F75" s="49">
        <v>144000</v>
      </c>
      <c r="G75" s="50">
        <v>7200</v>
      </c>
      <c r="H75" s="47">
        <v>4937.9799999999996</v>
      </c>
      <c r="I75" s="45">
        <f t="shared" si="5"/>
        <v>0.6858305555555555</v>
      </c>
      <c r="J75" s="46">
        <f t="shared" si="4"/>
        <v>2262.0200000000004</v>
      </c>
      <c r="K75" s="3"/>
      <c r="L75" s="3"/>
      <c r="M75" s="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s="4" customFormat="1" ht="60" x14ac:dyDescent="0.25">
      <c r="A76" s="3"/>
      <c r="B76" s="24" t="s">
        <v>78</v>
      </c>
      <c r="C76" s="28">
        <v>42367</v>
      </c>
      <c r="D76" s="28">
        <v>42432</v>
      </c>
      <c r="E76" s="33" t="s">
        <v>79</v>
      </c>
      <c r="F76" s="49">
        <v>120000</v>
      </c>
      <c r="G76" s="50">
        <v>6000</v>
      </c>
      <c r="H76" s="47">
        <v>3095.05</v>
      </c>
      <c r="I76" s="45">
        <f t="shared" si="5"/>
        <v>0.51584166666666664</v>
      </c>
      <c r="J76" s="46">
        <f t="shared" si="4"/>
        <v>2904.95</v>
      </c>
      <c r="K76" s="3"/>
      <c r="L76" s="3"/>
      <c r="M76" s="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s="4" customFormat="1" ht="45" x14ac:dyDescent="0.25">
      <c r="A77" s="3"/>
      <c r="B77" s="20" t="s">
        <v>121</v>
      </c>
      <c r="C77" s="26">
        <v>42402</v>
      </c>
      <c r="D77" s="26">
        <v>42432</v>
      </c>
      <c r="E77" s="31" t="s">
        <v>351</v>
      </c>
      <c r="F77" s="58">
        <v>115834</v>
      </c>
      <c r="G77" s="59">
        <v>5791.7</v>
      </c>
      <c r="H77" s="60">
        <v>881</v>
      </c>
      <c r="I77" s="45">
        <f t="shared" si="5"/>
        <v>0.15211423243607231</v>
      </c>
      <c r="J77" s="46">
        <f t="shared" si="4"/>
        <v>4910.7</v>
      </c>
      <c r="K77" s="3"/>
      <c r="L77" s="3"/>
      <c r="M77" s="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s="4" customFormat="1" ht="60" x14ac:dyDescent="0.25">
      <c r="A78" s="3"/>
      <c r="B78" s="20" t="s">
        <v>110</v>
      </c>
      <c r="C78" s="26">
        <v>42430</v>
      </c>
      <c r="D78" s="26">
        <v>42433</v>
      </c>
      <c r="E78" s="31" t="s">
        <v>352</v>
      </c>
      <c r="F78" s="58">
        <v>215400</v>
      </c>
      <c r="G78" s="59">
        <v>5927.5</v>
      </c>
      <c r="H78" s="60">
        <v>3105.21</v>
      </c>
      <c r="I78" s="45">
        <f t="shared" si="5"/>
        <v>0.52386503584985233</v>
      </c>
      <c r="J78" s="46">
        <f t="shared" si="4"/>
        <v>2822.29</v>
      </c>
      <c r="K78" s="3"/>
      <c r="L78" s="3"/>
      <c r="M78" s="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s="4" customFormat="1" ht="45" x14ac:dyDescent="0.25">
      <c r="A79" s="3"/>
      <c r="B79" s="20" t="s">
        <v>122</v>
      </c>
      <c r="C79" s="26">
        <v>42431</v>
      </c>
      <c r="D79" s="26">
        <v>42433</v>
      </c>
      <c r="E79" s="31" t="s">
        <v>123</v>
      </c>
      <c r="F79" s="58">
        <v>63700</v>
      </c>
      <c r="G79" s="59">
        <v>6370</v>
      </c>
      <c r="H79" s="60">
        <v>5074.59</v>
      </c>
      <c r="I79" s="45">
        <f t="shared" si="5"/>
        <v>0.79663893249607542</v>
      </c>
      <c r="J79" s="46">
        <f t="shared" si="4"/>
        <v>1295.4099999999999</v>
      </c>
      <c r="K79" s="3"/>
      <c r="L79" s="3"/>
      <c r="M79" s="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4" customFormat="1" ht="60" x14ac:dyDescent="0.25">
      <c r="A80" s="3"/>
      <c r="B80" s="20" t="s">
        <v>109</v>
      </c>
      <c r="C80" s="26">
        <v>42403</v>
      </c>
      <c r="D80" s="26">
        <v>42436</v>
      </c>
      <c r="E80" s="31" t="s">
        <v>343</v>
      </c>
      <c r="F80" s="58">
        <v>134950</v>
      </c>
      <c r="G80" s="59">
        <v>7747.5</v>
      </c>
      <c r="H80" s="60">
        <v>0</v>
      </c>
      <c r="I80" s="45">
        <f t="shared" si="5"/>
        <v>0</v>
      </c>
      <c r="J80" s="46">
        <f t="shared" si="4"/>
        <v>7747.5</v>
      </c>
      <c r="K80" s="3"/>
      <c r="L80" s="3"/>
      <c r="M80" s="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s="4" customFormat="1" ht="60" x14ac:dyDescent="0.25">
      <c r="A81" s="3"/>
      <c r="B81" s="24" t="s">
        <v>57</v>
      </c>
      <c r="C81" s="28">
        <v>42347</v>
      </c>
      <c r="D81" s="28">
        <v>42439</v>
      </c>
      <c r="E81" s="30" t="s">
        <v>353</v>
      </c>
      <c r="F81" s="49">
        <v>111366</v>
      </c>
      <c r="G81" s="50">
        <v>1781.86</v>
      </c>
      <c r="H81" s="47">
        <v>0</v>
      </c>
      <c r="I81" s="45">
        <f t="shared" si="5"/>
        <v>0</v>
      </c>
      <c r="J81" s="46">
        <f t="shared" si="4"/>
        <v>1781.86</v>
      </c>
      <c r="K81" s="3"/>
      <c r="L81" s="3"/>
      <c r="M81" s="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s="4" customFormat="1" ht="60" x14ac:dyDescent="0.25">
      <c r="A82" s="3"/>
      <c r="B82" s="20" t="s">
        <v>111</v>
      </c>
      <c r="C82" s="26">
        <v>42411</v>
      </c>
      <c r="D82" s="26">
        <v>42439</v>
      </c>
      <c r="E82" s="31" t="s">
        <v>349</v>
      </c>
      <c r="F82" s="58">
        <v>94738.46</v>
      </c>
      <c r="G82" s="59">
        <v>3650</v>
      </c>
      <c r="H82" s="60">
        <v>0</v>
      </c>
      <c r="I82" s="45">
        <f t="shared" si="5"/>
        <v>0</v>
      </c>
      <c r="J82" s="46">
        <f t="shared" si="4"/>
        <v>3650</v>
      </c>
      <c r="K82" s="3"/>
      <c r="L82" s="3"/>
      <c r="M82" s="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s="4" customFormat="1" ht="60" x14ac:dyDescent="0.25">
      <c r="A83" s="3"/>
      <c r="B83" s="20" t="s">
        <v>112</v>
      </c>
      <c r="C83" s="26">
        <v>42403</v>
      </c>
      <c r="D83" s="26">
        <v>42439</v>
      </c>
      <c r="E83" s="25" t="s">
        <v>354</v>
      </c>
      <c r="F83" s="58">
        <v>94410</v>
      </c>
      <c r="G83" s="59">
        <v>4620.5</v>
      </c>
      <c r="H83" s="60">
        <v>0</v>
      </c>
      <c r="I83" s="45">
        <f t="shared" si="5"/>
        <v>0</v>
      </c>
      <c r="J83" s="46">
        <f t="shared" si="4"/>
        <v>4620.5</v>
      </c>
      <c r="K83" s="3"/>
      <c r="L83" s="3"/>
      <c r="M83" s="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s="4" customFormat="1" ht="75" x14ac:dyDescent="0.25">
      <c r="A84" s="3"/>
      <c r="B84" s="20" t="s">
        <v>113</v>
      </c>
      <c r="C84" s="26">
        <v>42436</v>
      </c>
      <c r="D84" s="26">
        <v>42439</v>
      </c>
      <c r="E84" s="31" t="s">
        <v>355</v>
      </c>
      <c r="F84" s="58">
        <v>156896</v>
      </c>
      <c r="G84" s="59">
        <v>15689.6</v>
      </c>
      <c r="H84" s="60">
        <v>7229.09</v>
      </c>
      <c r="I84" s="45">
        <f t="shared" si="5"/>
        <v>0.46075680705690392</v>
      </c>
      <c r="J84" s="46">
        <f t="shared" si="4"/>
        <v>8460.51</v>
      </c>
      <c r="K84" s="3"/>
      <c r="L84" s="3"/>
      <c r="M84" s="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s="4" customFormat="1" ht="60" x14ac:dyDescent="0.25">
      <c r="A85" s="3"/>
      <c r="B85" s="20" t="s">
        <v>114</v>
      </c>
      <c r="C85" s="26">
        <v>42398</v>
      </c>
      <c r="D85" s="26">
        <v>42439</v>
      </c>
      <c r="E85" s="31" t="s">
        <v>356</v>
      </c>
      <c r="F85" s="58">
        <v>84000</v>
      </c>
      <c r="G85" s="59">
        <v>4200</v>
      </c>
      <c r="H85" s="60">
        <v>0</v>
      </c>
      <c r="I85" s="45">
        <f t="shared" si="5"/>
        <v>0</v>
      </c>
      <c r="J85" s="46">
        <f t="shared" si="4"/>
        <v>4200</v>
      </c>
      <c r="K85" s="3"/>
      <c r="L85" s="3"/>
      <c r="M85" s="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s="4" customFormat="1" ht="45" x14ac:dyDescent="0.25">
      <c r="A86" s="3"/>
      <c r="B86" s="20" t="s">
        <v>124</v>
      </c>
      <c r="C86" s="26">
        <v>42438</v>
      </c>
      <c r="D86" s="26">
        <v>42443</v>
      </c>
      <c r="E86" s="30" t="s">
        <v>347</v>
      </c>
      <c r="F86" s="58">
        <v>218900</v>
      </c>
      <c r="G86" s="59">
        <v>10945</v>
      </c>
      <c r="H86" s="60">
        <v>4379.87</v>
      </c>
      <c r="I86" s="45">
        <f t="shared" si="5"/>
        <v>0.40017085427135679</v>
      </c>
      <c r="J86" s="46">
        <f t="shared" si="4"/>
        <v>6565.13</v>
      </c>
      <c r="K86" s="3"/>
      <c r="L86" s="3"/>
      <c r="M86" s="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s="4" customFormat="1" ht="90" x14ac:dyDescent="0.25">
      <c r="A87" s="3"/>
      <c r="B87" s="24" t="s">
        <v>60</v>
      </c>
      <c r="C87" s="28">
        <v>42349</v>
      </c>
      <c r="D87" s="28">
        <v>42445</v>
      </c>
      <c r="E87" s="30" t="s">
        <v>357</v>
      </c>
      <c r="F87" s="49">
        <v>119990</v>
      </c>
      <c r="G87" s="50">
        <v>11999</v>
      </c>
      <c r="H87" s="47">
        <v>2438.4299999999998</v>
      </c>
      <c r="I87" s="45">
        <f t="shared" si="5"/>
        <v>0.20321943495291273</v>
      </c>
      <c r="J87" s="46">
        <f t="shared" si="4"/>
        <v>9560.57</v>
      </c>
      <c r="K87" s="3"/>
      <c r="L87" s="3"/>
      <c r="M87" s="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s="4" customFormat="1" ht="90" x14ac:dyDescent="0.25">
      <c r="A88" s="3"/>
      <c r="B88" s="20" t="s">
        <v>125</v>
      </c>
      <c r="C88" s="26">
        <v>42444</v>
      </c>
      <c r="D88" s="26">
        <v>42445</v>
      </c>
      <c r="E88" s="31" t="s">
        <v>89</v>
      </c>
      <c r="F88" s="58">
        <v>282995</v>
      </c>
      <c r="G88" s="59">
        <v>10481.75</v>
      </c>
      <c r="H88" s="60">
        <v>10481.75</v>
      </c>
      <c r="I88" s="45">
        <f t="shared" si="5"/>
        <v>1</v>
      </c>
      <c r="J88" s="46">
        <f t="shared" si="4"/>
        <v>0</v>
      </c>
      <c r="K88" s="3"/>
      <c r="L88" s="3"/>
      <c r="M88" s="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s="4" customFormat="1" ht="45" x14ac:dyDescent="0.25">
      <c r="A89" s="3"/>
      <c r="B89" s="20" t="s">
        <v>128</v>
      </c>
      <c r="C89" s="26">
        <v>42404</v>
      </c>
      <c r="D89" s="26">
        <v>42445</v>
      </c>
      <c r="E89" s="31" t="s">
        <v>108</v>
      </c>
      <c r="F89" s="58">
        <v>91710</v>
      </c>
      <c r="G89" s="59">
        <v>4585.5</v>
      </c>
      <c r="H89" s="60">
        <v>0</v>
      </c>
      <c r="I89" s="45">
        <f t="shared" si="5"/>
        <v>0</v>
      </c>
      <c r="J89" s="46">
        <f t="shared" si="4"/>
        <v>4585.5</v>
      </c>
      <c r="K89" s="3"/>
      <c r="L89" s="3"/>
      <c r="M89" s="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s="4" customFormat="1" ht="45" x14ac:dyDescent="0.25">
      <c r="A90" s="3"/>
      <c r="B90" s="20" t="s">
        <v>130</v>
      </c>
      <c r="C90" s="26">
        <v>42412</v>
      </c>
      <c r="D90" s="26">
        <v>42445</v>
      </c>
      <c r="E90" s="31" t="s">
        <v>108</v>
      </c>
      <c r="F90" s="58">
        <v>129500</v>
      </c>
      <c r="G90" s="59">
        <v>6475</v>
      </c>
      <c r="H90" s="60">
        <v>0</v>
      </c>
      <c r="I90" s="45">
        <f t="shared" si="5"/>
        <v>0</v>
      </c>
      <c r="J90" s="46">
        <f t="shared" si="4"/>
        <v>6475</v>
      </c>
      <c r="K90" s="3"/>
      <c r="L90" s="3"/>
      <c r="M90" s="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s="4" customFormat="1" ht="45" x14ac:dyDescent="0.25">
      <c r="A91" s="3"/>
      <c r="B91" s="20" t="s">
        <v>126</v>
      </c>
      <c r="C91" s="26">
        <v>42416</v>
      </c>
      <c r="D91" s="26">
        <v>42446</v>
      </c>
      <c r="E91" s="31" t="s">
        <v>358</v>
      </c>
      <c r="F91" s="58">
        <v>73290</v>
      </c>
      <c r="G91" s="59">
        <v>3664.5</v>
      </c>
      <c r="H91" s="60">
        <v>0</v>
      </c>
      <c r="I91" s="45">
        <f t="shared" si="5"/>
        <v>0</v>
      </c>
      <c r="J91" s="46">
        <f t="shared" si="4"/>
        <v>3664.5</v>
      </c>
      <c r="K91" s="3"/>
      <c r="L91" s="3"/>
      <c r="M91" s="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s="4" customFormat="1" ht="60" x14ac:dyDescent="0.25">
      <c r="A92" s="3"/>
      <c r="B92" s="20" t="s">
        <v>134</v>
      </c>
      <c r="C92" s="26">
        <v>42416</v>
      </c>
      <c r="D92" s="26">
        <v>42447</v>
      </c>
      <c r="E92" s="31" t="s">
        <v>359</v>
      </c>
      <c r="F92" s="58">
        <v>73000</v>
      </c>
      <c r="G92" s="59">
        <v>3650</v>
      </c>
      <c r="H92" s="60">
        <v>0</v>
      </c>
      <c r="I92" s="45">
        <f t="shared" si="5"/>
        <v>0</v>
      </c>
      <c r="J92" s="46">
        <f t="shared" si="4"/>
        <v>3650</v>
      </c>
      <c r="K92" s="3"/>
      <c r="L92" s="3"/>
      <c r="M92" s="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s="4" customFormat="1" ht="45" x14ac:dyDescent="0.25">
      <c r="A93" s="3"/>
      <c r="B93" s="20" t="s">
        <v>127</v>
      </c>
      <c r="C93" s="26">
        <v>42422</v>
      </c>
      <c r="D93" s="26">
        <v>42450</v>
      </c>
      <c r="E93" s="31" t="s">
        <v>360</v>
      </c>
      <c r="F93" s="58">
        <v>104760</v>
      </c>
      <c r="G93" s="59">
        <v>5238</v>
      </c>
      <c r="H93" s="60">
        <v>0</v>
      </c>
      <c r="I93" s="45">
        <f t="shared" si="5"/>
        <v>0</v>
      </c>
      <c r="J93" s="46">
        <f t="shared" si="4"/>
        <v>5238</v>
      </c>
      <c r="K93" s="3"/>
      <c r="L93" s="3"/>
      <c r="M93" s="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4" customFormat="1" ht="30" x14ac:dyDescent="0.25">
      <c r="A94" s="3"/>
      <c r="B94" s="20" t="s">
        <v>131</v>
      </c>
      <c r="C94" s="26">
        <v>42444</v>
      </c>
      <c r="D94" s="26">
        <v>42451</v>
      </c>
      <c r="E94" s="31" t="s">
        <v>361</v>
      </c>
      <c r="F94" s="58">
        <v>73000</v>
      </c>
      <c r="G94" s="59">
        <v>3425</v>
      </c>
      <c r="H94" s="60">
        <v>3425</v>
      </c>
      <c r="I94" s="45">
        <f t="shared" si="5"/>
        <v>1</v>
      </c>
      <c r="J94" s="46">
        <f t="shared" si="4"/>
        <v>0</v>
      </c>
      <c r="K94" s="3"/>
      <c r="L94" s="3"/>
      <c r="M94" s="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s="4" customFormat="1" ht="60" x14ac:dyDescent="0.25">
      <c r="A95" s="3"/>
      <c r="B95" s="24" t="s">
        <v>82</v>
      </c>
      <c r="C95" s="28">
        <v>42369</v>
      </c>
      <c r="D95" s="28">
        <v>42452</v>
      </c>
      <c r="E95" s="30" t="s">
        <v>79</v>
      </c>
      <c r="F95" s="49">
        <v>119990</v>
      </c>
      <c r="G95" s="50">
        <v>11999</v>
      </c>
      <c r="H95" s="47">
        <v>0</v>
      </c>
      <c r="I95" s="45">
        <f t="shared" si="5"/>
        <v>0</v>
      </c>
      <c r="J95" s="46">
        <f t="shared" si="4"/>
        <v>11999</v>
      </c>
      <c r="K95" s="3"/>
      <c r="L95" s="3"/>
      <c r="M95" s="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4" customFormat="1" ht="75" x14ac:dyDescent="0.25">
      <c r="A96" s="3"/>
      <c r="B96" s="20" t="s">
        <v>132</v>
      </c>
      <c r="C96" s="26">
        <v>42384</v>
      </c>
      <c r="D96" s="26">
        <v>42452</v>
      </c>
      <c r="E96" s="31" t="s">
        <v>271</v>
      </c>
      <c r="F96" s="58">
        <v>88990</v>
      </c>
      <c r="G96" s="59">
        <v>8899</v>
      </c>
      <c r="H96" s="60">
        <v>859.53</v>
      </c>
      <c r="I96" s="45">
        <f t="shared" si="5"/>
        <v>9.6587256995168E-2</v>
      </c>
      <c r="J96" s="46">
        <f t="shared" si="4"/>
        <v>8039.47</v>
      </c>
      <c r="K96" s="3"/>
      <c r="L96" s="3"/>
      <c r="M96" s="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4" customFormat="1" ht="75" x14ac:dyDescent="0.25">
      <c r="A97" s="3"/>
      <c r="B97" s="20" t="s">
        <v>133</v>
      </c>
      <c r="C97" s="26">
        <v>42375</v>
      </c>
      <c r="D97" s="26">
        <v>42452</v>
      </c>
      <c r="E97" s="31" t="s">
        <v>271</v>
      </c>
      <c r="F97" s="58">
        <v>119900</v>
      </c>
      <c r="G97" s="59">
        <v>11999</v>
      </c>
      <c r="H97" s="60">
        <v>0</v>
      </c>
      <c r="I97" s="45">
        <f t="shared" si="5"/>
        <v>0</v>
      </c>
      <c r="J97" s="46">
        <f t="shared" si="4"/>
        <v>11999</v>
      </c>
      <c r="K97" s="3"/>
      <c r="L97" s="3"/>
      <c r="M97" s="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4" customFormat="1" ht="75" x14ac:dyDescent="0.25">
      <c r="A98" s="3"/>
      <c r="B98" s="20" t="s">
        <v>136</v>
      </c>
      <c r="C98" s="26">
        <v>42395</v>
      </c>
      <c r="D98" s="26">
        <v>42452</v>
      </c>
      <c r="E98" s="31" t="s">
        <v>362</v>
      </c>
      <c r="F98" s="58">
        <v>119000</v>
      </c>
      <c r="G98" s="59">
        <v>11999</v>
      </c>
      <c r="H98" s="60">
        <v>3992.6</v>
      </c>
      <c r="I98" s="45">
        <f t="shared" si="5"/>
        <v>0.33274439536628053</v>
      </c>
      <c r="J98" s="46">
        <f t="shared" si="4"/>
        <v>8006.4</v>
      </c>
      <c r="K98" s="3"/>
      <c r="L98" s="3"/>
      <c r="M98" s="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4" customFormat="1" ht="45" x14ac:dyDescent="0.25">
      <c r="A99" s="3"/>
      <c r="B99" s="20" t="s">
        <v>137</v>
      </c>
      <c r="C99" s="26">
        <v>42417</v>
      </c>
      <c r="D99" s="26">
        <v>42452</v>
      </c>
      <c r="E99" s="31" t="s">
        <v>108</v>
      </c>
      <c r="F99" s="58">
        <v>102000</v>
      </c>
      <c r="G99" s="59">
        <v>5100</v>
      </c>
      <c r="H99" s="60">
        <v>0</v>
      </c>
      <c r="I99" s="45">
        <f t="shared" si="5"/>
        <v>0</v>
      </c>
      <c r="J99" s="46">
        <f t="shared" si="4"/>
        <v>5100</v>
      </c>
      <c r="K99" s="3"/>
      <c r="L99" s="3"/>
      <c r="M99" s="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4" customFormat="1" ht="45" x14ac:dyDescent="0.25">
      <c r="A100" s="3"/>
      <c r="B100" s="20" t="s">
        <v>138</v>
      </c>
      <c r="C100" s="26">
        <v>42417</v>
      </c>
      <c r="D100" s="26">
        <v>42452</v>
      </c>
      <c r="E100" s="31" t="s">
        <v>108</v>
      </c>
      <c r="F100" s="58">
        <v>98000</v>
      </c>
      <c r="G100" s="59">
        <v>4900</v>
      </c>
      <c r="H100" s="60">
        <v>0</v>
      </c>
      <c r="I100" s="45">
        <f t="shared" si="5"/>
        <v>0</v>
      </c>
      <c r="J100" s="46">
        <f t="shared" si="4"/>
        <v>4900</v>
      </c>
      <c r="K100" s="3"/>
      <c r="L100" s="3"/>
      <c r="M100" s="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4" customFormat="1" ht="30" x14ac:dyDescent="0.25">
      <c r="A101" s="3"/>
      <c r="B101" s="20" t="s">
        <v>142</v>
      </c>
      <c r="C101" s="26">
        <v>42411</v>
      </c>
      <c r="D101" s="26">
        <v>42453</v>
      </c>
      <c r="E101" s="31" t="s">
        <v>141</v>
      </c>
      <c r="F101" s="58">
        <v>163400</v>
      </c>
      <c r="G101" s="59">
        <v>13155</v>
      </c>
      <c r="H101" s="60">
        <v>0</v>
      </c>
      <c r="I101" s="45">
        <f t="shared" si="5"/>
        <v>0</v>
      </c>
      <c r="J101" s="46">
        <f t="shared" si="4"/>
        <v>13155</v>
      </c>
      <c r="K101" s="3"/>
      <c r="L101" s="3"/>
      <c r="M101" s="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4" customFormat="1" ht="75" x14ac:dyDescent="0.25">
      <c r="A102" s="3"/>
      <c r="B102" s="20" t="s">
        <v>135</v>
      </c>
      <c r="C102" s="26">
        <v>42390</v>
      </c>
      <c r="D102" s="26">
        <v>42457</v>
      </c>
      <c r="E102" s="31" t="s">
        <v>363</v>
      </c>
      <c r="F102" s="58">
        <v>127400</v>
      </c>
      <c r="G102" s="59">
        <v>4076</v>
      </c>
      <c r="H102" s="60">
        <v>0</v>
      </c>
      <c r="I102" s="45">
        <f t="shared" si="5"/>
        <v>0</v>
      </c>
      <c r="J102" s="46">
        <f t="shared" si="4"/>
        <v>4076</v>
      </c>
      <c r="K102" s="3"/>
      <c r="L102" s="3"/>
      <c r="M102" s="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4" customFormat="1" ht="45" x14ac:dyDescent="0.25">
      <c r="A103" s="3"/>
      <c r="B103" s="20" t="s">
        <v>139</v>
      </c>
      <c r="C103" s="26">
        <v>42417</v>
      </c>
      <c r="D103" s="26">
        <v>42457</v>
      </c>
      <c r="E103" s="31" t="s">
        <v>108</v>
      </c>
      <c r="F103" s="58">
        <v>77166</v>
      </c>
      <c r="G103" s="59">
        <v>3858.3</v>
      </c>
      <c r="H103" s="60">
        <v>0</v>
      </c>
      <c r="I103" s="45">
        <f t="shared" si="5"/>
        <v>0</v>
      </c>
      <c r="J103" s="46">
        <f t="shared" si="4"/>
        <v>3858.3</v>
      </c>
      <c r="K103" s="3"/>
      <c r="L103" s="3"/>
      <c r="M103" s="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4" customFormat="1" ht="30" x14ac:dyDescent="0.25">
      <c r="A104" s="3"/>
      <c r="B104" s="20" t="s">
        <v>140</v>
      </c>
      <c r="C104" s="26">
        <v>42405</v>
      </c>
      <c r="D104" s="26">
        <v>42457</v>
      </c>
      <c r="E104" s="31" t="s">
        <v>141</v>
      </c>
      <c r="F104" s="58">
        <v>229500</v>
      </c>
      <c r="G104" s="59">
        <v>11475</v>
      </c>
      <c r="H104" s="60">
        <v>0</v>
      </c>
      <c r="I104" s="45">
        <f t="shared" si="5"/>
        <v>0</v>
      </c>
      <c r="J104" s="46">
        <f t="shared" si="4"/>
        <v>11475</v>
      </c>
      <c r="K104" s="3"/>
      <c r="L104" s="3"/>
      <c r="M104" s="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4" customFormat="1" ht="30" x14ac:dyDescent="0.25">
      <c r="A105" s="3"/>
      <c r="B105" s="20" t="s">
        <v>143</v>
      </c>
      <c r="C105" s="26">
        <v>42403</v>
      </c>
      <c r="D105" s="26">
        <v>42457</v>
      </c>
      <c r="E105" s="31" t="s">
        <v>141</v>
      </c>
      <c r="F105" s="58">
        <v>163400</v>
      </c>
      <c r="G105" s="59">
        <v>9320</v>
      </c>
      <c r="H105" s="60">
        <v>0</v>
      </c>
      <c r="I105" s="45">
        <f t="shared" si="5"/>
        <v>0</v>
      </c>
      <c r="J105" s="46">
        <f t="shared" si="4"/>
        <v>9320</v>
      </c>
      <c r="K105" s="3"/>
      <c r="L105" s="3"/>
      <c r="M105" s="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4" customFormat="1" ht="30" x14ac:dyDescent="0.25">
      <c r="A106" s="3"/>
      <c r="B106" s="20" t="s">
        <v>144</v>
      </c>
      <c r="C106" s="26">
        <v>42403</v>
      </c>
      <c r="D106" s="26">
        <v>42459</v>
      </c>
      <c r="E106" s="31" t="s">
        <v>145</v>
      </c>
      <c r="F106" s="58">
        <v>267600</v>
      </c>
      <c r="G106" s="59">
        <v>13380</v>
      </c>
      <c r="H106" s="60">
        <v>0</v>
      </c>
      <c r="I106" s="45">
        <f t="shared" si="5"/>
        <v>0</v>
      </c>
      <c r="J106" s="46">
        <f t="shared" si="4"/>
        <v>13380</v>
      </c>
      <c r="K106" s="3"/>
      <c r="L106" s="3"/>
      <c r="M106" s="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4" customFormat="1" ht="30" x14ac:dyDescent="0.25">
      <c r="A107" s="3"/>
      <c r="B107" s="20" t="s">
        <v>146</v>
      </c>
      <c r="C107" s="26">
        <v>42405</v>
      </c>
      <c r="D107" s="26">
        <v>42459</v>
      </c>
      <c r="E107" s="31" t="s">
        <v>145</v>
      </c>
      <c r="F107" s="58">
        <v>273000</v>
      </c>
      <c r="G107" s="59">
        <v>13650</v>
      </c>
      <c r="H107" s="60">
        <v>0</v>
      </c>
      <c r="I107" s="45">
        <f t="shared" si="5"/>
        <v>0</v>
      </c>
      <c r="J107" s="46">
        <f t="shared" si="4"/>
        <v>13650</v>
      </c>
      <c r="K107" s="3"/>
      <c r="L107" s="3"/>
      <c r="M107" s="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4" customFormat="1" ht="60" x14ac:dyDescent="0.25">
      <c r="A108" s="3"/>
      <c r="B108" s="20" t="s">
        <v>147</v>
      </c>
      <c r="C108" s="26">
        <v>42429</v>
      </c>
      <c r="D108" s="26">
        <v>42459</v>
      </c>
      <c r="E108" s="31" t="s">
        <v>364</v>
      </c>
      <c r="F108" s="58">
        <v>113933</v>
      </c>
      <c r="G108" s="59">
        <v>8545</v>
      </c>
      <c r="H108" s="60">
        <v>0</v>
      </c>
      <c r="I108" s="45">
        <f t="shared" si="5"/>
        <v>0</v>
      </c>
      <c r="J108" s="46">
        <f t="shared" si="4"/>
        <v>8545</v>
      </c>
      <c r="K108" s="3"/>
      <c r="L108" s="3"/>
      <c r="M108" s="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4" customFormat="1" ht="45" x14ac:dyDescent="0.25">
      <c r="A109" s="3"/>
      <c r="B109" s="20" t="s">
        <v>148</v>
      </c>
      <c r="C109" s="26">
        <v>42426</v>
      </c>
      <c r="D109" s="26">
        <v>42460</v>
      </c>
      <c r="E109" s="31" t="s">
        <v>108</v>
      </c>
      <c r="F109" s="58">
        <v>92000</v>
      </c>
      <c r="G109" s="59">
        <v>4600</v>
      </c>
      <c r="H109" s="60">
        <v>0</v>
      </c>
      <c r="I109" s="45">
        <f t="shared" si="5"/>
        <v>0</v>
      </c>
      <c r="J109" s="46">
        <f t="shared" si="4"/>
        <v>4600</v>
      </c>
      <c r="K109" s="3"/>
      <c r="L109" s="3"/>
      <c r="M109" s="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4" customFormat="1" ht="45" x14ac:dyDescent="0.25">
      <c r="A110" s="3"/>
      <c r="B110" s="20" t="s">
        <v>149</v>
      </c>
      <c r="C110" s="26">
        <v>42458</v>
      </c>
      <c r="D110" s="26">
        <v>42460</v>
      </c>
      <c r="E110" s="31" t="s">
        <v>365</v>
      </c>
      <c r="F110" s="58">
        <v>108000</v>
      </c>
      <c r="G110" s="59">
        <v>5130</v>
      </c>
      <c r="H110" s="60">
        <v>0</v>
      </c>
      <c r="I110" s="45">
        <f t="shared" si="5"/>
        <v>0</v>
      </c>
      <c r="J110" s="46">
        <f t="shared" si="4"/>
        <v>5130</v>
      </c>
      <c r="K110" s="3"/>
      <c r="L110" s="3"/>
      <c r="M110" s="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4" customFormat="1" ht="45" x14ac:dyDescent="0.25">
      <c r="A111" s="3"/>
      <c r="B111" s="20" t="s">
        <v>150</v>
      </c>
      <c r="C111" s="26">
        <v>42429</v>
      </c>
      <c r="D111" s="26">
        <v>42460</v>
      </c>
      <c r="E111" s="31" t="s">
        <v>108</v>
      </c>
      <c r="F111" s="58">
        <v>122000</v>
      </c>
      <c r="G111" s="59">
        <v>6100</v>
      </c>
      <c r="H111" s="60">
        <v>0</v>
      </c>
      <c r="I111" s="45">
        <f t="shared" si="5"/>
        <v>0</v>
      </c>
      <c r="J111" s="46">
        <f t="shared" si="4"/>
        <v>6100</v>
      </c>
      <c r="K111" s="3"/>
      <c r="L111" s="3"/>
      <c r="M111" s="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4" customFormat="1" ht="45" x14ac:dyDescent="0.25">
      <c r="A112" s="3"/>
      <c r="B112" s="20" t="s">
        <v>151</v>
      </c>
      <c r="C112" s="26">
        <v>42429</v>
      </c>
      <c r="D112" s="26">
        <v>42460</v>
      </c>
      <c r="E112" s="31" t="s">
        <v>108</v>
      </c>
      <c r="F112" s="58">
        <v>144500</v>
      </c>
      <c r="G112" s="59">
        <v>7225</v>
      </c>
      <c r="H112" s="60">
        <v>0</v>
      </c>
      <c r="I112" s="45">
        <f t="shared" si="5"/>
        <v>0</v>
      </c>
      <c r="J112" s="46">
        <f t="shared" si="4"/>
        <v>7225</v>
      </c>
      <c r="K112" s="3"/>
      <c r="L112" s="3"/>
      <c r="M112" s="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4" customFormat="1" ht="30" x14ac:dyDescent="0.25">
      <c r="A113" s="3"/>
      <c r="B113" s="20" t="s">
        <v>152</v>
      </c>
      <c r="C113" s="26">
        <v>42432</v>
      </c>
      <c r="D113" s="26">
        <v>42465</v>
      </c>
      <c r="E113" s="31" t="s">
        <v>366</v>
      </c>
      <c r="F113" s="58">
        <v>79950</v>
      </c>
      <c r="G113" s="59">
        <v>3997.5</v>
      </c>
      <c r="H113" s="60">
        <v>0</v>
      </c>
      <c r="I113" s="45">
        <f t="shared" si="5"/>
        <v>0</v>
      </c>
      <c r="J113" s="46">
        <f t="shared" si="4"/>
        <v>3997.5</v>
      </c>
      <c r="K113" s="3"/>
      <c r="L113" s="3"/>
      <c r="M113" s="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4" customFormat="1" ht="60" x14ac:dyDescent="0.25">
      <c r="A114" s="3"/>
      <c r="B114" s="20" t="s">
        <v>153</v>
      </c>
      <c r="C114" s="26">
        <v>42457</v>
      </c>
      <c r="D114" s="26">
        <v>42465</v>
      </c>
      <c r="E114" s="31" t="s">
        <v>342</v>
      </c>
      <c r="F114" s="58">
        <v>106150</v>
      </c>
      <c r="G114" s="59">
        <v>5307.5</v>
      </c>
      <c r="H114" s="60">
        <v>2890.92</v>
      </c>
      <c r="I114" s="45">
        <f t="shared" si="5"/>
        <v>0.54468582195007065</v>
      </c>
      <c r="J114" s="46">
        <f t="shared" si="4"/>
        <v>2416.58</v>
      </c>
      <c r="K114" s="3"/>
      <c r="L114" s="3"/>
      <c r="M114" s="9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4" customFormat="1" ht="75" x14ac:dyDescent="0.25">
      <c r="A115" s="3"/>
      <c r="B115" s="20" t="s">
        <v>154</v>
      </c>
      <c r="C115" s="26">
        <v>42461</v>
      </c>
      <c r="D115" s="26">
        <v>42465</v>
      </c>
      <c r="E115" s="31" t="s">
        <v>367</v>
      </c>
      <c r="F115" s="58">
        <v>126500</v>
      </c>
      <c r="G115" s="59">
        <v>6325</v>
      </c>
      <c r="H115" s="60">
        <v>956.8</v>
      </c>
      <c r="I115" s="45">
        <f t="shared" si="5"/>
        <v>0.15127272727272725</v>
      </c>
      <c r="J115" s="46">
        <f t="shared" si="4"/>
        <v>5368.2</v>
      </c>
      <c r="K115" s="3"/>
      <c r="L115" s="3"/>
      <c r="M115" s="9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4" customFormat="1" ht="45" x14ac:dyDescent="0.25">
      <c r="A116" s="3"/>
      <c r="B116" s="20" t="s">
        <v>158</v>
      </c>
      <c r="C116" s="26">
        <v>42433</v>
      </c>
      <c r="D116" s="26">
        <v>42465</v>
      </c>
      <c r="E116" s="34" t="s">
        <v>94</v>
      </c>
      <c r="F116" s="58">
        <v>84736.43</v>
      </c>
      <c r="G116" s="59">
        <v>2465.83</v>
      </c>
      <c r="H116" s="60">
        <v>0</v>
      </c>
      <c r="I116" s="45">
        <f t="shared" si="5"/>
        <v>0</v>
      </c>
      <c r="J116" s="46">
        <f t="shared" si="4"/>
        <v>2465.83</v>
      </c>
      <c r="K116" s="3"/>
      <c r="L116" s="3"/>
      <c r="M116" s="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4" customFormat="1" ht="60" x14ac:dyDescent="0.25">
      <c r="A117" s="3"/>
      <c r="B117" s="20" t="s">
        <v>162</v>
      </c>
      <c r="C117" s="26">
        <v>42437</v>
      </c>
      <c r="D117" s="26">
        <v>42465</v>
      </c>
      <c r="E117" s="25" t="s">
        <v>368</v>
      </c>
      <c r="F117" s="58">
        <v>115606</v>
      </c>
      <c r="G117" s="59">
        <v>8670.4500000000007</v>
      </c>
      <c r="H117" s="60">
        <v>0</v>
      </c>
      <c r="I117" s="45">
        <f t="shared" si="5"/>
        <v>0</v>
      </c>
      <c r="J117" s="46">
        <f t="shared" si="4"/>
        <v>8670.4500000000007</v>
      </c>
      <c r="K117" s="3"/>
      <c r="L117" s="3"/>
      <c r="M117" s="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4" customFormat="1" ht="60" x14ac:dyDescent="0.25">
      <c r="A118" s="3"/>
      <c r="B118" s="20" t="s">
        <v>220</v>
      </c>
      <c r="C118" s="26">
        <v>42424</v>
      </c>
      <c r="D118" s="26">
        <v>42465</v>
      </c>
      <c r="E118" s="25" t="s">
        <v>369</v>
      </c>
      <c r="F118" s="58">
        <v>118106</v>
      </c>
      <c r="G118" s="59">
        <v>6141.51</v>
      </c>
      <c r="H118" s="60">
        <v>0</v>
      </c>
      <c r="I118" s="45">
        <f t="shared" si="5"/>
        <v>0</v>
      </c>
      <c r="J118" s="46">
        <f t="shared" si="4"/>
        <v>6141.51</v>
      </c>
      <c r="K118" s="3"/>
      <c r="L118" s="3"/>
      <c r="M118" s="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4" customFormat="1" ht="45" x14ac:dyDescent="0.25">
      <c r="A119" s="3"/>
      <c r="B119" s="20" t="s">
        <v>165</v>
      </c>
      <c r="C119" s="26">
        <v>42436</v>
      </c>
      <c r="D119" s="26">
        <v>42465</v>
      </c>
      <c r="E119" s="31" t="s">
        <v>108</v>
      </c>
      <c r="F119" s="58">
        <v>110500</v>
      </c>
      <c r="G119" s="59">
        <v>5525</v>
      </c>
      <c r="H119" s="60">
        <v>0</v>
      </c>
      <c r="I119" s="45">
        <f t="shared" si="5"/>
        <v>0</v>
      </c>
      <c r="J119" s="46">
        <f t="shared" si="4"/>
        <v>5525</v>
      </c>
      <c r="K119" s="3"/>
      <c r="L119" s="3"/>
      <c r="M119" s="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4" customFormat="1" ht="60" x14ac:dyDescent="0.25">
      <c r="A120" s="3"/>
      <c r="B120" s="20" t="s">
        <v>155</v>
      </c>
      <c r="C120" s="26">
        <v>42432</v>
      </c>
      <c r="D120" s="26">
        <v>42467</v>
      </c>
      <c r="E120" s="25" t="s">
        <v>368</v>
      </c>
      <c r="F120" s="58">
        <v>119850</v>
      </c>
      <c r="G120" s="59">
        <v>5992.5</v>
      </c>
      <c r="H120" s="60">
        <v>0</v>
      </c>
      <c r="I120" s="45">
        <f t="shared" si="5"/>
        <v>0</v>
      </c>
      <c r="J120" s="46">
        <f t="shared" si="4"/>
        <v>5992.5</v>
      </c>
      <c r="K120" s="3"/>
      <c r="L120" s="3"/>
      <c r="M120" s="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4" customFormat="1" ht="45" x14ac:dyDescent="0.25">
      <c r="A121" s="3"/>
      <c r="B121" s="20" t="s">
        <v>157</v>
      </c>
      <c r="C121" s="26">
        <v>42417</v>
      </c>
      <c r="D121" s="26">
        <v>42467</v>
      </c>
      <c r="E121" s="31" t="s">
        <v>370</v>
      </c>
      <c r="F121" s="58">
        <v>185699.05</v>
      </c>
      <c r="G121" s="59">
        <v>7855.07</v>
      </c>
      <c r="H121" s="60">
        <v>0</v>
      </c>
      <c r="I121" s="45">
        <f t="shared" si="5"/>
        <v>0</v>
      </c>
      <c r="J121" s="46">
        <f t="shared" si="4"/>
        <v>7855.07</v>
      </c>
      <c r="K121" s="3"/>
      <c r="L121" s="3"/>
      <c r="M121" s="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4" customFormat="1" ht="45" x14ac:dyDescent="0.25">
      <c r="A122" s="3"/>
      <c r="B122" s="20" t="s">
        <v>166</v>
      </c>
      <c r="C122" s="26">
        <v>42436</v>
      </c>
      <c r="D122" s="26">
        <v>42467</v>
      </c>
      <c r="E122" s="31" t="s">
        <v>108</v>
      </c>
      <c r="F122" s="58">
        <v>97000</v>
      </c>
      <c r="G122" s="59">
        <v>4850</v>
      </c>
      <c r="H122" s="60">
        <v>0</v>
      </c>
      <c r="I122" s="45">
        <f t="shared" si="5"/>
        <v>0</v>
      </c>
      <c r="J122" s="46">
        <f t="shared" si="4"/>
        <v>4850</v>
      </c>
      <c r="K122" s="3"/>
      <c r="L122" s="3"/>
      <c r="M122" s="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4" customFormat="1" ht="45" x14ac:dyDescent="0.25">
      <c r="A123" s="3"/>
      <c r="B123" s="20" t="s">
        <v>167</v>
      </c>
      <c r="C123" s="26">
        <v>42438</v>
      </c>
      <c r="D123" s="26">
        <v>42467</v>
      </c>
      <c r="E123" s="34" t="s">
        <v>108</v>
      </c>
      <c r="F123" s="58">
        <v>151000</v>
      </c>
      <c r="G123" s="59">
        <v>7550</v>
      </c>
      <c r="H123" s="60">
        <v>0</v>
      </c>
      <c r="I123" s="45">
        <f t="shared" si="5"/>
        <v>0</v>
      </c>
      <c r="J123" s="46">
        <f t="shared" si="4"/>
        <v>7550</v>
      </c>
      <c r="K123" s="3"/>
      <c r="L123" s="3"/>
      <c r="M123" s="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4" customFormat="1" ht="75" x14ac:dyDescent="0.25">
      <c r="A124" s="3"/>
      <c r="B124" s="20" t="s">
        <v>156</v>
      </c>
      <c r="C124" s="26">
        <v>42464</v>
      </c>
      <c r="D124" s="26">
        <v>42468</v>
      </c>
      <c r="E124" s="34" t="s">
        <v>371</v>
      </c>
      <c r="F124" s="58">
        <v>88990</v>
      </c>
      <c r="G124" s="59">
        <v>8899</v>
      </c>
      <c r="H124" s="60">
        <v>1354.75</v>
      </c>
      <c r="I124" s="45">
        <f t="shared" si="5"/>
        <v>0.15223620631531634</v>
      </c>
      <c r="J124" s="46">
        <f t="shared" si="4"/>
        <v>7544.25</v>
      </c>
      <c r="K124" s="3"/>
      <c r="L124" s="3"/>
      <c r="M124" s="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4" customFormat="1" ht="60" x14ac:dyDescent="0.25">
      <c r="A125" s="3"/>
      <c r="B125" s="20" t="s">
        <v>160</v>
      </c>
      <c r="C125" s="26">
        <v>42384</v>
      </c>
      <c r="D125" s="26">
        <v>42473</v>
      </c>
      <c r="E125" s="31" t="s">
        <v>372</v>
      </c>
      <c r="F125" s="58">
        <v>82988.509999999995</v>
      </c>
      <c r="G125" s="59">
        <v>5054</v>
      </c>
      <c r="H125" s="60">
        <v>4046.27</v>
      </c>
      <c r="I125" s="45">
        <f t="shared" si="5"/>
        <v>0.80060743965176095</v>
      </c>
      <c r="J125" s="46">
        <f t="shared" si="4"/>
        <v>1007.73</v>
      </c>
      <c r="K125" s="3"/>
      <c r="L125" s="3"/>
      <c r="M125" s="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s="4" customFormat="1" ht="60" x14ac:dyDescent="0.25">
      <c r="A126" s="3"/>
      <c r="B126" s="20" t="s">
        <v>161</v>
      </c>
      <c r="C126" s="26">
        <v>42425</v>
      </c>
      <c r="D126" s="26">
        <v>42473</v>
      </c>
      <c r="E126" s="31" t="s">
        <v>372</v>
      </c>
      <c r="F126" s="58">
        <v>80541</v>
      </c>
      <c r="G126" s="59">
        <v>4027.05</v>
      </c>
      <c r="H126" s="60">
        <v>1342.54</v>
      </c>
      <c r="I126" s="45">
        <f t="shared" si="5"/>
        <v>0.33338051427223397</v>
      </c>
      <c r="J126" s="46">
        <f t="shared" si="4"/>
        <v>2684.51</v>
      </c>
      <c r="K126" s="3"/>
      <c r="L126" s="3"/>
      <c r="M126" s="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4" customFormat="1" ht="60" x14ac:dyDescent="0.25">
      <c r="A127" s="3"/>
      <c r="B127" s="20" t="s">
        <v>163</v>
      </c>
      <c r="C127" s="26">
        <v>42440</v>
      </c>
      <c r="D127" s="26">
        <v>42473</v>
      </c>
      <c r="E127" s="31" t="s">
        <v>372</v>
      </c>
      <c r="F127" s="58">
        <v>78150</v>
      </c>
      <c r="G127" s="59">
        <v>3907.5</v>
      </c>
      <c r="H127" s="60">
        <v>1178.45</v>
      </c>
      <c r="I127" s="45">
        <f t="shared" si="5"/>
        <v>0.30158669225847728</v>
      </c>
      <c r="J127" s="46">
        <f t="shared" si="4"/>
        <v>2729.05</v>
      </c>
      <c r="K127" s="3"/>
      <c r="L127" s="3"/>
      <c r="M127" s="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4" customFormat="1" ht="60" x14ac:dyDescent="0.25">
      <c r="A128" s="3"/>
      <c r="B128" s="20" t="s">
        <v>164</v>
      </c>
      <c r="C128" s="26">
        <v>42440</v>
      </c>
      <c r="D128" s="26">
        <v>42473</v>
      </c>
      <c r="E128" s="31" t="s">
        <v>364</v>
      </c>
      <c r="F128" s="58">
        <v>158048.38</v>
      </c>
      <c r="G128" s="59">
        <v>9799</v>
      </c>
      <c r="H128" s="60">
        <v>0</v>
      </c>
      <c r="I128" s="45">
        <f t="shared" si="5"/>
        <v>0</v>
      </c>
      <c r="J128" s="46">
        <f t="shared" si="4"/>
        <v>9799</v>
      </c>
      <c r="K128" s="3"/>
      <c r="L128" s="3"/>
      <c r="M128" s="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4" customFormat="1" ht="45" x14ac:dyDescent="0.25">
      <c r="A129" s="3"/>
      <c r="B129" s="20" t="s">
        <v>159</v>
      </c>
      <c r="C129" s="26">
        <v>42452</v>
      </c>
      <c r="D129" s="26">
        <v>42479</v>
      </c>
      <c r="E129" s="31" t="s">
        <v>108</v>
      </c>
      <c r="F129" s="58">
        <v>120000</v>
      </c>
      <c r="G129" s="59">
        <v>6000</v>
      </c>
      <c r="H129" s="60">
        <v>0</v>
      </c>
      <c r="I129" s="45">
        <f t="shared" si="5"/>
        <v>0</v>
      </c>
      <c r="J129" s="46">
        <f t="shared" si="4"/>
        <v>6000</v>
      </c>
      <c r="K129" s="3"/>
      <c r="L129" s="3"/>
      <c r="M129" s="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4" customFormat="1" ht="60" x14ac:dyDescent="0.25">
      <c r="A130" s="3"/>
      <c r="B130" s="20" t="s">
        <v>169</v>
      </c>
      <c r="C130" s="26">
        <v>42451</v>
      </c>
      <c r="D130" s="26">
        <v>42480</v>
      </c>
      <c r="E130" s="31" t="s">
        <v>373</v>
      </c>
      <c r="F130" s="58">
        <v>82988.5</v>
      </c>
      <c r="G130" s="59">
        <v>7196</v>
      </c>
      <c r="H130" s="60">
        <v>0</v>
      </c>
      <c r="I130" s="45">
        <f t="shared" si="5"/>
        <v>0</v>
      </c>
      <c r="J130" s="46">
        <f t="shared" si="4"/>
        <v>7196</v>
      </c>
      <c r="K130" s="3"/>
      <c r="L130" s="3"/>
      <c r="M130" s="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s="4" customFormat="1" ht="45" x14ac:dyDescent="0.25">
      <c r="A131" s="3"/>
      <c r="B131" s="20" t="s">
        <v>168</v>
      </c>
      <c r="C131" s="26">
        <v>42447</v>
      </c>
      <c r="D131" s="26">
        <v>42482</v>
      </c>
      <c r="E131" s="31" t="s">
        <v>374</v>
      </c>
      <c r="F131" s="58">
        <v>75290</v>
      </c>
      <c r="G131" s="59">
        <v>3764.5</v>
      </c>
      <c r="H131" s="60">
        <v>0</v>
      </c>
      <c r="I131" s="45">
        <f t="shared" si="5"/>
        <v>0</v>
      </c>
      <c r="J131" s="46">
        <f t="shared" si="4"/>
        <v>3764.5</v>
      </c>
      <c r="K131" s="3"/>
      <c r="L131" s="3"/>
      <c r="M131" s="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s="4" customFormat="1" ht="30" x14ac:dyDescent="0.25">
      <c r="A132" s="3"/>
      <c r="B132" s="20" t="s">
        <v>170</v>
      </c>
      <c r="C132" s="26">
        <v>42458</v>
      </c>
      <c r="D132" s="26">
        <v>42486</v>
      </c>
      <c r="E132" s="31" t="s">
        <v>375</v>
      </c>
      <c r="F132" s="58">
        <v>248625</v>
      </c>
      <c r="G132" s="59">
        <v>12431.25</v>
      </c>
      <c r="H132" s="60">
        <v>0</v>
      </c>
      <c r="I132" s="45">
        <f t="shared" si="5"/>
        <v>0</v>
      </c>
      <c r="J132" s="46">
        <f t="shared" si="4"/>
        <v>12431.25</v>
      </c>
      <c r="K132" s="3"/>
      <c r="L132" s="3"/>
      <c r="M132" s="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s="4" customFormat="1" ht="45" x14ac:dyDescent="0.25">
      <c r="A133" s="3"/>
      <c r="B133" s="20" t="s">
        <v>171</v>
      </c>
      <c r="C133" s="26">
        <v>42458</v>
      </c>
      <c r="D133" s="26">
        <v>42486</v>
      </c>
      <c r="E133" s="31" t="s">
        <v>108</v>
      </c>
      <c r="F133" s="58">
        <v>133000</v>
      </c>
      <c r="G133" s="59">
        <v>6650</v>
      </c>
      <c r="H133" s="60">
        <v>0</v>
      </c>
      <c r="I133" s="45">
        <f t="shared" si="5"/>
        <v>0</v>
      </c>
      <c r="J133" s="46">
        <f t="shared" ref="J133:J187" si="6">G133-H133</f>
        <v>6650</v>
      </c>
      <c r="K133" s="3"/>
      <c r="L133" s="3"/>
      <c r="M133" s="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s="4" customFormat="1" ht="45" x14ac:dyDescent="0.25">
      <c r="A134" s="3"/>
      <c r="B134" s="20" t="s">
        <v>172</v>
      </c>
      <c r="C134" s="26">
        <v>42458</v>
      </c>
      <c r="D134" s="26">
        <v>42486</v>
      </c>
      <c r="E134" s="31" t="s">
        <v>108</v>
      </c>
      <c r="F134" s="58">
        <v>146000</v>
      </c>
      <c r="G134" s="59">
        <v>7300</v>
      </c>
      <c r="H134" s="60">
        <v>0</v>
      </c>
      <c r="I134" s="45">
        <f t="shared" si="5"/>
        <v>0</v>
      </c>
      <c r="J134" s="46">
        <f t="shared" si="6"/>
        <v>7300</v>
      </c>
      <c r="K134" s="3"/>
      <c r="L134" s="3"/>
      <c r="M134" s="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s="4" customFormat="1" ht="45" x14ac:dyDescent="0.25">
      <c r="A135" s="3"/>
      <c r="B135" s="20" t="s">
        <v>173</v>
      </c>
      <c r="C135" s="26">
        <v>42460</v>
      </c>
      <c r="D135" s="26">
        <v>42486</v>
      </c>
      <c r="E135" s="31" t="s">
        <v>108</v>
      </c>
      <c r="F135" s="58">
        <v>95000</v>
      </c>
      <c r="G135" s="59">
        <v>4750</v>
      </c>
      <c r="H135" s="60">
        <v>0</v>
      </c>
      <c r="I135" s="45">
        <f t="shared" ref="I135:I174" si="7">H135/G135</f>
        <v>0</v>
      </c>
      <c r="J135" s="46">
        <f t="shared" si="6"/>
        <v>4750</v>
      </c>
      <c r="K135" s="3"/>
      <c r="L135" s="3"/>
      <c r="M135" s="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s="4" customFormat="1" ht="45" x14ac:dyDescent="0.25">
      <c r="A136" s="3"/>
      <c r="B136" s="20" t="s">
        <v>174</v>
      </c>
      <c r="C136" s="26">
        <v>42461</v>
      </c>
      <c r="D136" s="26">
        <v>42486</v>
      </c>
      <c r="E136" s="31" t="s">
        <v>108</v>
      </c>
      <c r="F136" s="58">
        <v>96000</v>
      </c>
      <c r="G136" s="59">
        <v>4800</v>
      </c>
      <c r="H136" s="60">
        <v>0</v>
      </c>
      <c r="I136" s="45">
        <f t="shared" si="7"/>
        <v>0</v>
      </c>
      <c r="J136" s="46">
        <f t="shared" si="6"/>
        <v>4800</v>
      </c>
      <c r="K136" s="3"/>
      <c r="L136" s="3"/>
      <c r="M136" s="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s="4" customFormat="1" ht="45" x14ac:dyDescent="0.25">
      <c r="A137" s="3"/>
      <c r="B137" s="20" t="s">
        <v>175</v>
      </c>
      <c r="C137" s="26">
        <v>42460</v>
      </c>
      <c r="D137" s="26">
        <v>42487</v>
      </c>
      <c r="E137" s="31" t="s">
        <v>376</v>
      </c>
      <c r="F137" s="58">
        <v>79000</v>
      </c>
      <c r="G137" s="59">
        <v>3950</v>
      </c>
      <c r="H137" s="60">
        <v>0</v>
      </c>
      <c r="I137" s="45">
        <f t="shared" si="7"/>
        <v>0</v>
      </c>
      <c r="J137" s="46">
        <f t="shared" si="6"/>
        <v>3950</v>
      </c>
      <c r="K137" s="3"/>
      <c r="L137" s="3"/>
      <c r="M137" s="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s="4" customFormat="1" ht="45" x14ac:dyDescent="0.25">
      <c r="A138" s="3"/>
      <c r="B138" s="20" t="s">
        <v>377</v>
      </c>
      <c r="C138" s="26">
        <v>42447</v>
      </c>
      <c r="D138" s="26">
        <v>42493</v>
      </c>
      <c r="E138" s="31" t="s">
        <v>376</v>
      </c>
      <c r="F138" s="58">
        <v>126500</v>
      </c>
      <c r="G138" s="59">
        <v>6325</v>
      </c>
      <c r="H138" s="60">
        <v>0</v>
      </c>
      <c r="I138" s="45">
        <f t="shared" si="7"/>
        <v>0</v>
      </c>
      <c r="J138" s="46">
        <f t="shared" si="6"/>
        <v>6325</v>
      </c>
      <c r="K138" s="3"/>
      <c r="L138" s="3"/>
      <c r="M138" s="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s="4" customFormat="1" ht="30" x14ac:dyDescent="0.25">
      <c r="A139" s="3"/>
      <c r="B139" s="20" t="s">
        <v>170</v>
      </c>
      <c r="C139" s="26">
        <v>42458</v>
      </c>
      <c r="D139" s="26">
        <v>42494</v>
      </c>
      <c r="E139" s="31" t="s">
        <v>141</v>
      </c>
      <c r="F139" s="58">
        <v>248625</v>
      </c>
      <c r="G139" s="59">
        <v>12431.25</v>
      </c>
      <c r="H139" s="60">
        <v>0</v>
      </c>
      <c r="I139" s="45">
        <f t="shared" si="7"/>
        <v>0</v>
      </c>
      <c r="J139" s="46">
        <f t="shared" si="6"/>
        <v>12431.25</v>
      </c>
      <c r="K139" s="3"/>
      <c r="L139" s="3"/>
      <c r="M139" s="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s="4" customFormat="1" ht="45" x14ac:dyDescent="0.25">
      <c r="A140" s="3"/>
      <c r="B140" s="20" t="s">
        <v>180</v>
      </c>
      <c r="C140" s="26">
        <v>42464</v>
      </c>
      <c r="D140" s="26">
        <v>42494</v>
      </c>
      <c r="E140" s="31" t="s">
        <v>108</v>
      </c>
      <c r="F140" s="58">
        <v>120000</v>
      </c>
      <c r="G140" s="59">
        <v>6000</v>
      </c>
      <c r="H140" s="60">
        <v>0</v>
      </c>
      <c r="I140" s="45">
        <f t="shared" si="7"/>
        <v>0</v>
      </c>
      <c r="J140" s="46">
        <f t="shared" si="6"/>
        <v>6000</v>
      </c>
      <c r="K140" s="3"/>
      <c r="L140" s="3"/>
      <c r="M140" s="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s="4" customFormat="1" ht="45" x14ac:dyDescent="0.25">
      <c r="A141" s="3"/>
      <c r="B141" s="20" t="s">
        <v>181</v>
      </c>
      <c r="C141" s="26">
        <v>42465</v>
      </c>
      <c r="D141" s="26">
        <v>42494</v>
      </c>
      <c r="E141" s="31" t="s">
        <v>108</v>
      </c>
      <c r="F141" s="58">
        <v>101000</v>
      </c>
      <c r="G141" s="59">
        <v>5050</v>
      </c>
      <c r="H141" s="60">
        <v>0</v>
      </c>
      <c r="I141" s="45">
        <f t="shared" si="7"/>
        <v>0</v>
      </c>
      <c r="J141" s="46">
        <f t="shared" si="6"/>
        <v>5050</v>
      </c>
      <c r="K141" s="3"/>
      <c r="L141" s="3"/>
      <c r="M141" s="9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s="4" customFormat="1" ht="45" x14ac:dyDescent="0.25">
      <c r="A142" s="3"/>
      <c r="B142" s="20" t="s">
        <v>176</v>
      </c>
      <c r="C142" s="26">
        <v>42436</v>
      </c>
      <c r="D142" s="26">
        <v>42499</v>
      </c>
      <c r="E142" s="31" t="s">
        <v>378</v>
      </c>
      <c r="F142" s="58">
        <v>429800</v>
      </c>
      <c r="G142" s="59">
        <v>8262.2000000000007</v>
      </c>
      <c r="H142" s="60">
        <v>0</v>
      </c>
      <c r="I142" s="45">
        <f t="shared" si="7"/>
        <v>0</v>
      </c>
      <c r="J142" s="46">
        <f t="shared" si="6"/>
        <v>8262.2000000000007</v>
      </c>
      <c r="K142" s="3"/>
      <c r="L142" s="3"/>
      <c r="M142" s="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s="4" customFormat="1" ht="30" x14ac:dyDescent="0.25">
      <c r="A143" s="3"/>
      <c r="B143" s="20" t="s">
        <v>177</v>
      </c>
      <c r="C143" s="26">
        <v>42436</v>
      </c>
      <c r="D143" s="26">
        <v>42500</v>
      </c>
      <c r="E143" s="35" t="s">
        <v>379</v>
      </c>
      <c r="F143" s="58">
        <v>86673</v>
      </c>
      <c r="G143" s="59">
        <v>4333.6499999999996</v>
      </c>
      <c r="H143" s="60">
        <v>0</v>
      </c>
      <c r="I143" s="45">
        <f t="shared" si="7"/>
        <v>0</v>
      </c>
      <c r="J143" s="46">
        <f t="shared" si="6"/>
        <v>4333.6499999999996</v>
      </c>
      <c r="K143" s="3"/>
      <c r="L143" s="3"/>
      <c r="M143" s="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s="4" customFormat="1" ht="30" x14ac:dyDescent="0.25">
      <c r="A144" s="3"/>
      <c r="B144" s="20" t="s">
        <v>178</v>
      </c>
      <c r="C144" s="26">
        <v>42437</v>
      </c>
      <c r="D144" s="26">
        <v>42500</v>
      </c>
      <c r="E144" s="31" t="s">
        <v>379</v>
      </c>
      <c r="F144" s="58">
        <v>80000</v>
      </c>
      <c r="G144" s="59">
        <v>2400</v>
      </c>
      <c r="H144" s="60">
        <v>0</v>
      </c>
      <c r="I144" s="45">
        <f t="shared" si="7"/>
        <v>0</v>
      </c>
      <c r="J144" s="46">
        <f t="shared" si="6"/>
        <v>2400</v>
      </c>
      <c r="K144" s="3"/>
      <c r="L144" s="3"/>
      <c r="M144" s="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s="4" customFormat="1" ht="30" x14ac:dyDescent="0.25">
      <c r="A145" s="3"/>
      <c r="B145" s="20" t="s">
        <v>179</v>
      </c>
      <c r="C145" s="26">
        <v>42436</v>
      </c>
      <c r="D145" s="26">
        <v>42500</v>
      </c>
      <c r="E145" s="31" t="s">
        <v>379</v>
      </c>
      <c r="F145" s="58">
        <v>76245</v>
      </c>
      <c r="G145" s="59">
        <v>3812.25</v>
      </c>
      <c r="H145" s="60">
        <v>0</v>
      </c>
      <c r="I145" s="45">
        <f t="shared" si="7"/>
        <v>0</v>
      </c>
      <c r="J145" s="46">
        <f t="shared" si="6"/>
        <v>3812.25</v>
      </c>
      <c r="K145" s="3"/>
      <c r="L145" s="3"/>
      <c r="M145" s="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s="4" customFormat="1" ht="60" x14ac:dyDescent="0.25">
      <c r="A146" s="3"/>
      <c r="B146" s="20" t="s">
        <v>182</v>
      </c>
      <c r="C146" s="26">
        <v>42474</v>
      </c>
      <c r="D146" s="26">
        <v>42506</v>
      </c>
      <c r="E146" s="36" t="s">
        <v>369</v>
      </c>
      <c r="F146" s="58">
        <v>83525</v>
      </c>
      <c r="G146" s="59">
        <v>4176.25</v>
      </c>
      <c r="H146" s="60">
        <v>0</v>
      </c>
      <c r="I146" s="45">
        <f t="shared" si="7"/>
        <v>0</v>
      </c>
      <c r="J146" s="46">
        <f t="shared" si="6"/>
        <v>4176.25</v>
      </c>
      <c r="K146" s="3"/>
      <c r="L146" s="3"/>
      <c r="M146" s="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s="4" customFormat="1" ht="45" x14ac:dyDescent="0.25">
      <c r="A147" s="3"/>
      <c r="B147" s="20" t="s">
        <v>183</v>
      </c>
      <c r="C147" s="26">
        <v>42506</v>
      </c>
      <c r="D147" s="26">
        <v>42508</v>
      </c>
      <c r="E147" s="31" t="s">
        <v>94</v>
      </c>
      <c r="F147" s="58">
        <v>86000</v>
      </c>
      <c r="G147" s="59">
        <v>8600</v>
      </c>
      <c r="H147" s="60">
        <v>3247.97</v>
      </c>
      <c r="I147" s="45">
        <f t="shared" si="7"/>
        <v>0.3776709302325581</v>
      </c>
      <c r="J147" s="46">
        <f t="shared" si="6"/>
        <v>5352.0300000000007</v>
      </c>
      <c r="K147" s="3"/>
      <c r="L147" s="3"/>
      <c r="M147" s="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s="4" customFormat="1" ht="45" x14ac:dyDescent="0.25">
      <c r="A148" s="3"/>
      <c r="B148" s="20" t="s">
        <v>185</v>
      </c>
      <c r="C148" s="26">
        <v>42508</v>
      </c>
      <c r="D148" s="26">
        <v>42513</v>
      </c>
      <c r="E148" s="31" t="s">
        <v>94</v>
      </c>
      <c r="F148" s="58">
        <v>89000</v>
      </c>
      <c r="G148" s="59">
        <v>3516.84</v>
      </c>
      <c r="H148" s="60">
        <v>2105.16</v>
      </c>
      <c r="I148" s="45">
        <f t="shared" si="7"/>
        <v>0.5985941925137338</v>
      </c>
      <c r="J148" s="46">
        <f t="shared" si="6"/>
        <v>1411.6800000000003</v>
      </c>
      <c r="K148" s="3"/>
      <c r="L148" s="3"/>
      <c r="M148" s="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s="4" customFormat="1" ht="45" x14ac:dyDescent="0.25">
      <c r="A149" s="3"/>
      <c r="B149" s="20" t="s">
        <v>186</v>
      </c>
      <c r="C149" s="26">
        <v>42508</v>
      </c>
      <c r="D149" s="26">
        <v>42513</v>
      </c>
      <c r="E149" s="31" t="s">
        <v>94</v>
      </c>
      <c r="F149" s="58">
        <v>86000</v>
      </c>
      <c r="G149" s="59">
        <v>8900</v>
      </c>
      <c r="H149" s="60">
        <v>0</v>
      </c>
      <c r="I149" s="45">
        <f t="shared" si="7"/>
        <v>0</v>
      </c>
      <c r="J149" s="46">
        <f t="shared" si="6"/>
        <v>8900</v>
      </c>
      <c r="K149" s="3"/>
      <c r="L149" s="3"/>
      <c r="M149" s="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s="4" customFormat="1" ht="45" x14ac:dyDescent="0.25">
      <c r="A150" s="3"/>
      <c r="B150" s="20" t="s">
        <v>187</v>
      </c>
      <c r="C150" s="26">
        <v>42508</v>
      </c>
      <c r="D150" s="26">
        <v>42513</v>
      </c>
      <c r="E150" s="31" t="s">
        <v>94</v>
      </c>
      <c r="F150" s="58">
        <v>80000</v>
      </c>
      <c r="G150" s="59">
        <v>8600</v>
      </c>
      <c r="H150" s="60">
        <v>0</v>
      </c>
      <c r="I150" s="45">
        <f t="shared" si="7"/>
        <v>0</v>
      </c>
      <c r="J150" s="46">
        <f t="shared" si="6"/>
        <v>8600</v>
      </c>
      <c r="K150" s="3"/>
      <c r="L150" s="3"/>
      <c r="M150" s="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s="4" customFormat="1" ht="45" x14ac:dyDescent="0.25">
      <c r="A151" s="3"/>
      <c r="B151" s="20" t="s">
        <v>188</v>
      </c>
      <c r="C151" s="26">
        <v>42508</v>
      </c>
      <c r="D151" s="26">
        <v>42513</v>
      </c>
      <c r="E151" s="31" t="s">
        <v>94</v>
      </c>
      <c r="F151" s="58">
        <v>86000</v>
      </c>
      <c r="G151" s="59">
        <v>5968.55</v>
      </c>
      <c r="H151" s="60">
        <v>2631.45</v>
      </c>
      <c r="I151" s="45">
        <f t="shared" si="7"/>
        <v>0.44088597733117757</v>
      </c>
      <c r="J151" s="46">
        <f t="shared" si="6"/>
        <v>3337.1000000000004</v>
      </c>
      <c r="K151" s="3"/>
      <c r="L151" s="3"/>
      <c r="M151" s="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s="4" customFormat="1" ht="90" x14ac:dyDescent="0.25">
      <c r="A152" s="3"/>
      <c r="B152" s="20" t="s">
        <v>189</v>
      </c>
      <c r="C152" s="26">
        <v>42508</v>
      </c>
      <c r="D152" s="26">
        <v>42513</v>
      </c>
      <c r="E152" s="31" t="s">
        <v>89</v>
      </c>
      <c r="F152" s="58">
        <v>327995</v>
      </c>
      <c r="G152" s="59">
        <v>3261.43</v>
      </c>
      <c r="H152" s="60">
        <v>3261.43</v>
      </c>
      <c r="I152" s="45">
        <f t="shared" si="7"/>
        <v>1</v>
      </c>
      <c r="J152" s="46">
        <f t="shared" si="6"/>
        <v>0</v>
      </c>
      <c r="K152" s="3"/>
      <c r="L152" s="3"/>
      <c r="M152" s="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s="4" customFormat="1" ht="45" x14ac:dyDescent="0.25">
      <c r="A153" s="3"/>
      <c r="B153" s="20" t="s">
        <v>190</v>
      </c>
      <c r="C153" s="26">
        <v>42513</v>
      </c>
      <c r="D153" s="26">
        <v>42514</v>
      </c>
      <c r="E153" s="31" t="s">
        <v>94</v>
      </c>
      <c r="F153" s="58">
        <v>86000</v>
      </c>
      <c r="G153" s="59">
        <v>8600</v>
      </c>
      <c r="H153" s="60">
        <v>2330.7199999999998</v>
      </c>
      <c r="I153" s="45">
        <f t="shared" si="7"/>
        <v>0.27101395348837209</v>
      </c>
      <c r="J153" s="46">
        <f t="shared" si="6"/>
        <v>6269.2800000000007</v>
      </c>
      <c r="K153" s="3"/>
      <c r="L153" s="3"/>
      <c r="M153" s="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s="4" customFormat="1" ht="60" x14ac:dyDescent="0.25">
      <c r="A154" s="3"/>
      <c r="B154" s="20" t="s">
        <v>184</v>
      </c>
      <c r="C154" s="26">
        <v>42507</v>
      </c>
      <c r="D154" s="26">
        <v>42520</v>
      </c>
      <c r="E154" s="32" t="s">
        <v>345</v>
      </c>
      <c r="F154" s="58">
        <v>72500</v>
      </c>
      <c r="G154" s="59">
        <v>5800</v>
      </c>
      <c r="H154" s="60">
        <v>2319.2800000000002</v>
      </c>
      <c r="I154" s="45">
        <f t="shared" si="7"/>
        <v>0.39987586206896553</v>
      </c>
      <c r="J154" s="46">
        <f t="shared" si="6"/>
        <v>3480.72</v>
      </c>
      <c r="K154" s="3"/>
      <c r="L154" s="3"/>
      <c r="M154" s="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s="4" customFormat="1" ht="45" x14ac:dyDescent="0.25">
      <c r="A155" s="3"/>
      <c r="B155" s="20" t="s">
        <v>191</v>
      </c>
      <c r="C155" s="26">
        <v>42508</v>
      </c>
      <c r="D155" s="26">
        <v>42521</v>
      </c>
      <c r="E155" s="31" t="s">
        <v>94</v>
      </c>
      <c r="F155" s="58">
        <v>86000</v>
      </c>
      <c r="G155" s="59">
        <v>4511.0600000000004</v>
      </c>
      <c r="H155" s="60">
        <v>4511.0600000000004</v>
      </c>
      <c r="I155" s="45">
        <f t="shared" si="7"/>
        <v>1</v>
      </c>
      <c r="J155" s="46">
        <f t="shared" si="6"/>
        <v>0</v>
      </c>
      <c r="K155" s="3"/>
      <c r="L155" s="3"/>
      <c r="M155" s="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s="4" customFormat="1" ht="45" x14ac:dyDescent="0.25">
      <c r="A156" s="3"/>
      <c r="B156" s="20" t="s">
        <v>192</v>
      </c>
      <c r="C156" s="26">
        <v>42515</v>
      </c>
      <c r="D156" s="26">
        <v>42521</v>
      </c>
      <c r="E156" s="31" t="s">
        <v>94</v>
      </c>
      <c r="F156" s="58">
        <v>86000</v>
      </c>
      <c r="G156" s="59">
        <v>8900</v>
      </c>
      <c r="H156" s="60">
        <v>0</v>
      </c>
      <c r="I156" s="45">
        <f t="shared" si="7"/>
        <v>0</v>
      </c>
      <c r="J156" s="46">
        <f t="shared" si="6"/>
        <v>8900</v>
      </c>
      <c r="K156" s="3"/>
      <c r="L156" s="3"/>
      <c r="M156" s="9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s="4" customFormat="1" ht="45" x14ac:dyDescent="0.25">
      <c r="A157" s="3"/>
      <c r="B157" s="27" t="s">
        <v>193</v>
      </c>
      <c r="C157" s="37">
        <v>42520</v>
      </c>
      <c r="D157" s="37">
        <v>42521</v>
      </c>
      <c r="E157" s="38" t="s">
        <v>94</v>
      </c>
      <c r="F157" s="63">
        <v>86000</v>
      </c>
      <c r="G157" s="64">
        <v>5697.88</v>
      </c>
      <c r="H157" s="65">
        <v>2902.12</v>
      </c>
      <c r="I157" s="45">
        <f t="shared" si="7"/>
        <v>0.50933329589250731</v>
      </c>
      <c r="J157" s="46">
        <f t="shared" si="6"/>
        <v>2795.76</v>
      </c>
      <c r="K157" s="3"/>
      <c r="L157" s="3"/>
      <c r="M157" s="9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s="4" customFormat="1" ht="45" x14ac:dyDescent="0.25">
      <c r="A158" s="3"/>
      <c r="B158" s="20" t="s">
        <v>194</v>
      </c>
      <c r="C158" s="26">
        <v>42489</v>
      </c>
      <c r="D158" s="26">
        <v>42522</v>
      </c>
      <c r="E158" s="31" t="s">
        <v>374</v>
      </c>
      <c r="F158" s="58">
        <v>62000</v>
      </c>
      <c r="G158" s="59">
        <v>3100</v>
      </c>
      <c r="H158" s="60">
        <v>0</v>
      </c>
      <c r="I158" s="75">
        <f t="shared" si="7"/>
        <v>0</v>
      </c>
      <c r="J158" s="76">
        <f t="shared" si="6"/>
        <v>3100</v>
      </c>
      <c r="K158" s="3"/>
      <c r="L158" s="3"/>
      <c r="M158" s="9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s="4" customFormat="1" ht="60" x14ac:dyDescent="0.25">
      <c r="A159" s="3"/>
      <c r="B159" s="20" t="s">
        <v>195</v>
      </c>
      <c r="C159" s="26">
        <v>42521</v>
      </c>
      <c r="D159" s="26">
        <v>42522</v>
      </c>
      <c r="E159" s="25" t="s">
        <v>380</v>
      </c>
      <c r="F159" s="66">
        <v>99500</v>
      </c>
      <c r="G159" s="66">
        <v>4975</v>
      </c>
      <c r="H159" s="66">
        <v>2132.54</v>
      </c>
      <c r="I159" s="45">
        <f t="shared" si="7"/>
        <v>0.42865125628140704</v>
      </c>
      <c r="J159" s="80">
        <f t="shared" si="6"/>
        <v>2842.46</v>
      </c>
      <c r="K159" s="3"/>
      <c r="L159" s="3"/>
      <c r="M159" s="9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s="4" customFormat="1" ht="60" x14ac:dyDescent="0.25">
      <c r="A160" s="3"/>
      <c r="B160" s="20" t="s">
        <v>199</v>
      </c>
      <c r="C160" s="26">
        <v>42493</v>
      </c>
      <c r="D160" s="26">
        <v>42522</v>
      </c>
      <c r="E160" s="25" t="s">
        <v>368</v>
      </c>
      <c r="F160" s="66">
        <v>105930</v>
      </c>
      <c r="G160" s="66">
        <v>7944.75</v>
      </c>
      <c r="H160" s="66">
        <v>0</v>
      </c>
      <c r="I160" s="45">
        <f t="shared" si="7"/>
        <v>0</v>
      </c>
      <c r="J160" s="80">
        <f t="shared" si="6"/>
        <v>7944.75</v>
      </c>
      <c r="K160" s="3"/>
      <c r="L160" s="3"/>
      <c r="M160" s="9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s="4" customFormat="1" ht="75" x14ac:dyDescent="0.25">
      <c r="A161" s="3"/>
      <c r="B161" s="20" t="s">
        <v>197</v>
      </c>
      <c r="C161" s="26">
        <v>42466</v>
      </c>
      <c r="D161" s="26">
        <v>42524</v>
      </c>
      <c r="E161" s="25" t="s">
        <v>221</v>
      </c>
      <c r="F161" s="66">
        <v>130517.5</v>
      </c>
      <c r="G161" s="66">
        <v>6525.85</v>
      </c>
      <c r="H161" s="66">
        <v>0</v>
      </c>
      <c r="I161" s="45">
        <f t="shared" si="7"/>
        <v>0</v>
      </c>
      <c r="J161" s="80">
        <f t="shared" si="6"/>
        <v>6525.85</v>
      </c>
      <c r="K161" s="3"/>
      <c r="L161" s="3"/>
      <c r="M161" s="9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s="4" customFormat="1" ht="60" x14ac:dyDescent="0.25">
      <c r="A162" s="3"/>
      <c r="B162" s="20" t="s">
        <v>200</v>
      </c>
      <c r="C162" s="26">
        <v>42495</v>
      </c>
      <c r="D162" s="26">
        <v>42524</v>
      </c>
      <c r="E162" s="25" t="s">
        <v>368</v>
      </c>
      <c r="F162" s="66">
        <v>92110</v>
      </c>
      <c r="G162" s="66">
        <v>4605.5</v>
      </c>
      <c r="H162" s="66">
        <v>0</v>
      </c>
      <c r="I162" s="45">
        <f t="shared" si="7"/>
        <v>0</v>
      </c>
      <c r="J162" s="80">
        <f t="shared" si="6"/>
        <v>4605.5</v>
      </c>
      <c r="K162" s="3"/>
      <c r="L162" s="3"/>
      <c r="M162" s="9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s="4" customFormat="1" ht="45" x14ac:dyDescent="0.25">
      <c r="A163" s="3"/>
      <c r="B163" s="20" t="s">
        <v>198</v>
      </c>
      <c r="C163" s="26">
        <v>42467</v>
      </c>
      <c r="D163" s="26">
        <v>42527</v>
      </c>
      <c r="E163" s="25" t="s">
        <v>108</v>
      </c>
      <c r="F163" s="66">
        <v>83470</v>
      </c>
      <c r="G163" s="66">
        <v>4173.5</v>
      </c>
      <c r="H163" s="66">
        <v>0</v>
      </c>
      <c r="I163" s="45">
        <f t="shared" si="7"/>
        <v>0</v>
      </c>
      <c r="J163" s="80">
        <f t="shared" si="6"/>
        <v>4173.5</v>
      </c>
      <c r="K163" s="3"/>
      <c r="L163" s="3"/>
      <c r="M163" s="9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s="4" customFormat="1" ht="45" x14ac:dyDescent="0.25">
      <c r="A164" s="3"/>
      <c r="B164" s="20" t="s">
        <v>201</v>
      </c>
      <c r="C164" s="26">
        <v>42527</v>
      </c>
      <c r="D164" s="26">
        <v>42528</v>
      </c>
      <c r="E164" s="39" t="s">
        <v>94</v>
      </c>
      <c r="F164" s="67">
        <v>86000</v>
      </c>
      <c r="G164" s="67">
        <v>8600</v>
      </c>
      <c r="H164" s="67">
        <v>2270.5700000000002</v>
      </c>
      <c r="I164" s="45">
        <f t="shared" si="7"/>
        <v>0.26401976744186051</v>
      </c>
      <c r="J164" s="80">
        <f t="shared" si="6"/>
        <v>6329.43</v>
      </c>
      <c r="K164" s="3"/>
      <c r="L164" s="3"/>
      <c r="M164" s="9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s="4" customFormat="1" ht="45" x14ac:dyDescent="0.25">
      <c r="A165" s="3"/>
      <c r="B165" s="20" t="s">
        <v>202</v>
      </c>
      <c r="C165" s="37">
        <v>42527</v>
      </c>
      <c r="D165" s="37">
        <v>42531</v>
      </c>
      <c r="E165" s="25" t="s">
        <v>381</v>
      </c>
      <c r="F165" s="66">
        <v>167000</v>
      </c>
      <c r="G165" s="66">
        <v>8350</v>
      </c>
      <c r="H165" s="66">
        <v>8350</v>
      </c>
      <c r="I165" s="45">
        <f t="shared" si="7"/>
        <v>1</v>
      </c>
      <c r="J165" s="80">
        <f t="shared" si="6"/>
        <v>0</v>
      </c>
      <c r="K165" s="3"/>
      <c r="L165" s="3"/>
      <c r="M165" s="9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s="4" customFormat="1" ht="45" x14ac:dyDescent="0.25">
      <c r="A166" s="3"/>
      <c r="B166" s="20" t="s">
        <v>203</v>
      </c>
      <c r="C166" s="26">
        <v>42528</v>
      </c>
      <c r="D166" s="26">
        <v>42531</v>
      </c>
      <c r="E166" s="25" t="s">
        <v>381</v>
      </c>
      <c r="F166" s="66">
        <v>156800</v>
      </c>
      <c r="G166" s="66">
        <v>7840</v>
      </c>
      <c r="H166" s="66">
        <v>7840</v>
      </c>
      <c r="I166" s="45">
        <f t="shared" si="7"/>
        <v>1</v>
      </c>
      <c r="J166" s="80">
        <f t="shared" si="6"/>
        <v>0</v>
      </c>
      <c r="K166" s="3"/>
      <c r="L166" s="3"/>
      <c r="M166" s="9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s="4" customFormat="1" ht="45" x14ac:dyDescent="0.25">
      <c r="A167" s="3"/>
      <c r="B167" s="20" t="s">
        <v>204</v>
      </c>
      <c r="C167" s="26">
        <v>42529</v>
      </c>
      <c r="D167" s="26">
        <v>42535</v>
      </c>
      <c r="E167" s="25" t="s">
        <v>205</v>
      </c>
      <c r="F167" s="66">
        <v>120000</v>
      </c>
      <c r="G167" s="66">
        <v>7385.25</v>
      </c>
      <c r="H167" s="66">
        <v>7005.77</v>
      </c>
      <c r="I167" s="45">
        <f t="shared" si="7"/>
        <v>0.94861649910294177</v>
      </c>
      <c r="J167" s="80">
        <f t="shared" si="6"/>
        <v>379.47999999999956</v>
      </c>
      <c r="K167" s="3"/>
      <c r="L167" s="3"/>
      <c r="M167" s="9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s="4" customFormat="1" ht="60" x14ac:dyDescent="0.25">
      <c r="A168" s="3"/>
      <c r="B168" s="20" t="s">
        <v>206</v>
      </c>
      <c r="C168" s="26">
        <v>42534</v>
      </c>
      <c r="D168" s="26">
        <v>42535</v>
      </c>
      <c r="E168" s="25" t="s">
        <v>260</v>
      </c>
      <c r="F168" s="66">
        <v>120000</v>
      </c>
      <c r="G168" s="66">
        <v>5767.74</v>
      </c>
      <c r="H168" s="66">
        <v>5767.74</v>
      </c>
      <c r="I168" s="45">
        <f t="shared" si="7"/>
        <v>1</v>
      </c>
      <c r="J168" s="80">
        <f t="shared" si="6"/>
        <v>0</v>
      </c>
      <c r="K168" s="3"/>
      <c r="L168" s="3"/>
      <c r="M168" s="9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s="4" customFormat="1" ht="60" x14ac:dyDescent="0.25">
      <c r="A169" s="3"/>
      <c r="B169" s="20" t="s">
        <v>207</v>
      </c>
      <c r="C169" s="26">
        <v>42531</v>
      </c>
      <c r="D169" s="26">
        <v>42535</v>
      </c>
      <c r="E169" s="25" t="s">
        <v>256</v>
      </c>
      <c r="F169" s="66">
        <v>144540</v>
      </c>
      <c r="G169" s="66">
        <v>3376.53</v>
      </c>
      <c r="H169" s="66">
        <v>3376.53</v>
      </c>
      <c r="I169" s="45">
        <f t="shared" si="7"/>
        <v>1</v>
      </c>
      <c r="J169" s="80">
        <f t="shared" si="6"/>
        <v>0</v>
      </c>
      <c r="K169" s="3"/>
      <c r="L169" s="3"/>
      <c r="M169" s="9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s="4" customFormat="1" ht="60" x14ac:dyDescent="0.25">
      <c r="A170" s="3"/>
      <c r="B170" s="20" t="s">
        <v>208</v>
      </c>
      <c r="C170" s="26">
        <v>42534</v>
      </c>
      <c r="D170" s="26">
        <v>42537</v>
      </c>
      <c r="E170" s="25" t="s">
        <v>256</v>
      </c>
      <c r="F170" s="66">
        <v>178696</v>
      </c>
      <c r="G170" s="66">
        <v>758.56</v>
      </c>
      <c r="H170" s="68">
        <v>758.56</v>
      </c>
      <c r="I170" s="45">
        <f t="shared" si="7"/>
        <v>1</v>
      </c>
      <c r="J170" s="80">
        <f t="shared" si="6"/>
        <v>0</v>
      </c>
      <c r="K170" s="3"/>
      <c r="L170" s="3"/>
      <c r="M170" s="9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s="4" customFormat="1" ht="45" x14ac:dyDescent="0.25">
      <c r="A171" s="3"/>
      <c r="B171" s="20" t="s">
        <v>209</v>
      </c>
      <c r="C171" s="26">
        <v>42536</v>
      </c>
      <c r="D171" s="40">
        <v>42542</v>
      </c>
      <c r="E171" s="25" t="s">
        <v>382</v>
      </c>
      <c r="F171" s="66">
        <v>159049</v>
      </c>
      <c r="G171" s="66">
        <v>7157.21</v>
      </c>
      <c r="H171" s="66">
        <v>0</v>
      </c>
      <c r="I171" s="45">
        <f t="shared" si="7"/>
        <v>0</v>
      </c>
      <c r="J171" s="80">
        <f t="shared" si="6"/>
        <v>7157.21</v>
      </c>
      <c r="K171" s="3"/>
      <c r="L171" s="3"/>
      <c r="M171" s="9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s="4" customFormat="1" ht="60" x14ac:dyDescent="0.25">
      <c r="A172" s="3"/>
      <c r="B172" s="20" t="s">
        <v>210</v>
      </c>
      <c r="C172" s="40">
        <v>42514</v>
      </c>
      <c r="D172" s="40">
        <v>42543</v>
      </c>
      <c r="E172" s="25" t="s">
        <v>368</v>
      </c>
      <c r="F172" s="66">
        <v>87281.25</v>
      </c>
      <c r="G172" s="68">
        <v>4156.25</v>
      </c>
      <c r="H172" s="66">
        <v>0</v>
      </c>
      <c r="I172" s="45">
        <f t="shared" si="7"/>
        <v>0</v>
      </c>
      <c r="J172" s="80">
        <f t="shared" si="6"/>
        <v>4156.25</v>
      </c>
      <c r="K172" s="3"/>
      <c r="L172" s="3"/>
      <c r="M172" s="9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s="4" customFormat="1" ht="60" x14ac:dyDescent="0.25">
      <c r="A173" s="3"/>
      <c r="B173" s="20" t="s">
        <v>211</v>
      </c>
      <c r="C173" s="26">
        <v>42514</v>
      </c>
      <c r="D173" s="40">
        <v>42543</v>
      </c>
      <c r="E173" s="25" t="s">
        <v>368</v>
      </c>
      <c r="F173" s="66">
        <v>114350</v>
      </c>
      <c r="G173" s="69">
        <v>5964.2</v>
      </c>
      <c r="H173" s="66">
        <v>0</v>
      </c>
      <c r="I173" s="45">
        <f t="shared" si="7"/>
        <v>0</v>
      </c>
      <c r="J173" s="80">
        <f t="shared" si="6"/>
        <v>5964.2</v>
      </c>
      <c r="K173" s="3"/>
      <c r="L173" s="3"/>
      <c r="M173" s="9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s="4" customFormat="1" ht="60" x14ac:dyDescent="0.25">
      <c r="A174" s="3"/>
      <c r="B174" s="20" t="s">
        <v>212</v>
      </c>
      <c r="C174" s="26">
        <v>42538</v>
      </c>
      <c r="D174" s="40">
        <v>42543</v>
      </c>
      <c r="E174" s="30" t="s">
        <v>84</v>
      </c>
      <c r="F174" s="66">
        <v>97760</v>
      </c>
      <c r="G174" s="66">
        <v>4888</v>
      </c>
      <c r="H174" s="66">
        <v>1998.37</v>
      </c>
      <c r="I174" s="45">
        <f t="shared" si="7"/>
        <v>0.40883183306055643</v>
      </c>
      <c r="J174" s="80">
        <f t="shared" si="6"/>
        <v>2889.63</v>
      </c>
      <c r="K174" s="3"/>
      <c r="L174" s="3"/>
      <c r="M174" s="9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s="4" customFormat="1" ht="60" x14ac:dyDescent="0.25">
      <c r="A175" s="3"/>
      <c r="B175" s="20" t="s">
        <v>218</v>
      </c>
      <c r="C175" s="26">
        <v>42543</v>
      </c>
      <c r="D175" s="40">
        <v>42544</v>
      </c>
      <c r="E175" s="31" t="s">
        <v>261</v>
      </c>
      <c r="F175" s="66">
        <v>121300</v>
      </c>
      <c r="G175" s="66">
        <v>6065</v>
      </c>
      <c r="H175" s="66">
        <v>2744.83</v>
      </c>
      <c r="I175" s="45">
        <v>0.01</v>
      </c>
      <c r="J175" s="80">
        <f t="shared" si="6"/>
        <v>3320.17</v>
      </c>
      <c r="K175" s="3"/>
      <c r="L175" s="3"/>
      <c r="M175" s="9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s="4" customFormat="1" ht="60" x14ac:dyDescent="0.25">
      <c r="A176" s="3"/>
      <c r="B176" s="20" t="s">
        <v>213</v>
      </c>
      <c r="C176" s="26">
        <v>42516</v>
      </c>
      <c r="D176" s="40">
        <v>42545</v>
      </c>
      <c r="E176" s="25" t="s">
        <v>368</v>
      </c>
      <c r="F176" s="66">
        <v>103800</v>
      </c>
      <c r="G176" s="66">
        <v>7785</v>
      </c>
      <c r="H176" s="66">
        <v>0</v>
      </c>
      <c r="I176" s="45">
        <f t="shared" ref="I176:I187" si="8">H176/G176</f>
        <v>0</v>
      </c>
      <c r="J176" s="80">
        <f t="shared" si="6"/>
        <v>7785</v>
      </c>
      <c r="K176" s="3"/>
      <c r="L176" s="3"/>
      <c r="M176" s="9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s="4" customFormat="1" ht="60" x14ac:dyDescent="0.25">
      <c r="A177" s="3"/>
      <c r="B177" s="20" t="s">
        <v>214</v>
      </c>
      <c r="C177" s="26">
        <v>42517</v>
      </c>
      <c r="D177" s="40">
        <v>42545</v>
      </c>
      <c r="E177" s="25" t="s">
        <v>368</v>
      </c>
      <c r="F177" s="66">
        <v>108930</v>
      </c>
      <c r="G177" s="66">
        <v>5664.36</v>
      </c>
      <c r="H177" s="66">
        <v>0</v>
      </c>
      <c r="I177" s="45">
        <f t="shared" si="8"/>
        <v>0</v>
      </c>
      <c r="J177" s="80">
        <f t="shared" si="6"/>
        <v>5664.36</v>
      </c>
      <c r="K177" s="3"/>
      <c r="L177" s="3"/>
      <c r="M177" s="9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s="4" customFormat="1" ht="60" x14ac:dyDescent="0.25">
      <c r="A178" s="3"/>
      <c r="B178" s="20" t="s">
        <v>215</v>
      </c>
      <c r="C178" s="26">
        <v>42514</v>
      </c>
      <c r="D178" s="40">
        <v>42545</v>
      </c>
      <c r="E178" s="25" t="s">
        <v>368</v>
      </c>
      <c r="F178" s="66">
        <v>92300</v>
      </c>
      <c r="G178" s="66">
        <v>6922.5</v>
      </c>
      <c r="H178" s="66">
        <v>0</v>
      </c>
      <c r="I178" s="45">
        <f t="shared" si="8"/>
        <v>0</v>
      </c>
      <c r="J178" s="80">
        <f t="shared" si="6"/>
        <v>6922.5</v>
      </c>
      <c r="K178" s="3"/>
      <c r="L178" s="3"/>
      <c r="M178" s="9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s="4" customFormat="1" ht="60" x14ac:dyDescent="0.25">
      <c r="A179" s="3"/>
      <c r="B179" s="20" t="s">
        <v>216</v>
      </c>
      <c r="C179" s="26">
        <v>42516</v>
      </c>
      <c r="D179" s="40">
        <v>42545</v>
      </c>
      <c r="E179" s="25" t="s">
        <v>368</v>
      </c>
      <c r="F179" s="66">
        <v>120500</v>
      </c>
      <c r="G179" s="66">
        <v>1687</v>
      </c>
      <c r="H179" s="66">
        <v>0</v>
      </c>
      <c r="I179" s="45">
        <f t="shared" si="8"/>
        <v>0</v>
      </c>
      <c r="J179" s="80">
        <f t="shared" si="6"/>
        <v>1687</v>
      </c>
      <c r="K179" s="3"/>
      <c r="L179" s="3"/>
      <c r="M179" s="9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s="4" customFormat="1" ht="60" x14ac:dyDescent="0.25">
      <c r="A180" s="3"/>
      <c r="B180" s="20" t="s">
        <v>217</v>
      </c>
      <c r="C180" s="26">
        <v>42517</v>
      </c>
      <c r="D180" s="40">
        <v>42545</v>
      </c>
      <c r="E180" s="25" t="s">
        <v>368</v>
      </c>
      <c r="F180" s="66">
        <v>107150</v>
      </c>
      <c r="G180" s="66">
        <v>8036.25</v>
      </c>
      <c r="H180" s="66">
        <v>0</v>
      </c>
      <c r="I180" s="45">
        <f t="shared" si="8"/>
        <v>0</v>
      </c>
      <c r="J180" s="80">
        <f t="shared" si="6"/>
        <v>8036.25</v>
      </c>
      <c r="K180" s="3"/>
      <c r="L180" s="3"/>
      <c r="M180" s="9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s="4" customFormat="1" ht="45" x14ac:dyDescent="0.25">
      <c r="A181" s="3"/>
      <c r="B181" s="20" t="s">
        <v>219</v>
      </c>
      <c r="C181" s="26">
        <v>42548</v>
      </c>
      <c r="D181" s="26">
        <v>42548</v>
      </c>
      <c r="E181" s="25" t="s">
        <v>383</v>
      </c>
      <c r="F181" s="66">
        <v>119990</v>
      </c>
      <c r="G181" s="66">
        <v>11999</v>
      </c>
      <c r="H181" s="66">
        <v>3309</v>
      </c>
      <c r="I181" s="45">
        <f t="shared" si="8"/>
        <v>0.2757729810817568</v>
      </c>
      <c r="J181" s="80">
        <f t="shared" si="6"/>
        <v>8690</v>
      </c>
      <c r="K181" s="3"/>
      <c r="L181" s="3"/>
      <c r="M181" s="9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s="4" customFormat="1" ht="60" x14ac:dyDescent="0.25">
      <c r="A182" s="3"/>
      <c r="B182" s="20" t="s">
        <v>222</v>
      </c>
      <c r="C182" s="26">
        <v>42556</v>
      </c>
      <c r="D182" s="26">
        <v>42557</v>
      </c>
      <c r="E182" s="25" t="s">
        <v>260</v>
      </c>
      <c r="F182" s="66">
        <v>138855</v>
      </c>
      <c r="G182" s="66">
        <v>5941.68</v>
      </c>
      <c r="H182" s="66">
        <v>5941.68</v>
      </c>
      <c r="I182" s="45">
        <f t="shared" si="8"/>
        <v>1</v>
      </c>
      <c r="J182" s="80">
        <f t="shared" si="6"/>
        <v>0</v>
      </c>
      <c r="K182" s="3"/>
      <c r="L182" s="3"/>
      <c r="M182" s="9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s="4" customFormat="1" ht="75" x14ac:dyDescent="0.25">
      <c r="A183" s="3"/>
      <c r="B183" s="20" t="s">
        <v>249</v>
      </c>
      <c r="C183" s="28">
        <v>42502</v>
      </c>
      <c r="D183" s="29">
        <v>42564</v>
      </c>
      <c r="E183" s="25" t="s">
        <v>221</v>
      </c>
      <c r="F183" s="66">
        <v>115175</v>
      </c>
      <c r="G183" s="66">
        <v>5758.75</v>
      </c>
      <c r="H183" s="66">
        <v>0</v>
      </c>
      <c r="I183" s="45">
        <f t="shared" si="8"/>
        <v>0</v>
      </c>
      <c r="J183" s="80">
        <f t="shared" si="6"/>
        <v>5758.75</v>
      </c>
      <c r="K183" s="3"/>
      <c r="L183" s="3"/>
      <c r="M183" s="9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s="4" customFormat="1" ht="75" x14ac:dyDescent="0.25">
      <c r="A184" s="3"/>
      <c r="B184" s="20" t="s">
        <v>250</v>
      </c>
      <c r="C184" s="28">
        <v>42535</v>
      </c>
      <c r="D184" s="29">
        <v>42564</v>
      </c>
      <c r="E184" s="25" t="s">
        <v>221</v>
      </c>
      <c r="F184" s="66">
        <v>85740</v>
      </c>
      <c r="G184" s="66">
        <v>4287</v>
      </c>
      <c r="H184" s="66">
        <v>0</v>
      </c>
      <c r="I184" s="45">
        <f t="shared" si="8"/>
        <v>0</v>
      </c>
      <c r="J184" s="80">
        <f t="shared" si="6"/>
        <v>4287</v>
      </c>
      <c r="K184" s="3"/>
      <c r="L184" s="3"/>
      <c r="M184" s="9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s="4" customFormat="1" ht="75" x14ac:dyDescent="0.25">
      <c r="A185" s="3"/>
      <c r="B185" s="20" t="s">
        <v>251</v>
      </c>
      <c r="C185" s="28">
        <v>42528</v>
      </c>
      <c r="D185" s="29">
        <v>42564</v>
      </c>
      <c r="E185" s="25" t="s">
        <v>221</v>
      </c>
      <c r="F185" s="66">
        <v>86112</v>
      </c>
      <c r="G185" s="66">
        <v>4225.6000000000004</v>
      </c>
      <c r="H185" s="66">
        <v>0</v>
      </c>
      <c r="I185" s="45">
        <f t="shared" si="8"/>
        <v>0</v>
      </c>
      <c r="J185" s="80">
        <f t="shared" si="6"/>
        <v>4225.6000000000004</v>
      </c>
      <c r="K185" s="3"/>
      <c r="L185" s="3"/>
      <c r="M185" s="9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s="4" customFormat="1" ht="75" x14ac:dyDescent="0.25">
      <c r="A186" s="3"/>
      <c r="B186" s="20" t="s">
        <v>252</v>
      </c>
      <c r="C186" s="28">
        <v>42530</v>
      </c>
      <c r="D186" s="29">
        <v>42564</v>
      </c>
      <c r="E186" s="25" t="s">
        <v>264</v>
      </c>
      <c r="F186" s="66">
        <v>211000</v>
      </c>
      <c r="G186" s="66">
        <v>10550</v>
      </c>
      <c r="H186" s="66">
        <v>0</v>
      </c>
      <c r="I186" s="45">
        <f t="shared" si="8"/>
        <v>0</v>
      </c>
      <c r="J186" s="80">
        <f t="shared" si="6"/>
        <v>10550</v>
      </c>
      <c r="K186" s="3"/>
      <c r="L186" s="3"/>
      <c r="M186" s="9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s="4" customFormat="1" ht="75" x14ac:dyDescent="0.25">
      <c r="A187" s="3"/>
      <c r="B187" s="20" t="s">
        <v>253</v>
      </c>
      <c r="C187" s="28">
        <v>42535</v>
      </c>
      <c r="D187" s="29">
        <v>42564</v>
      </c>
      <c r="E187" s="25" t="s">
        <v>221</v>
      </c>
      <c r="F187" s="66">
        <v>85740</v>
      </c>
      <c r="G187" s="66">
        <v>4287</v>
      </c>
      <c r="H187" s="66">
        <v>0</v>
      </c>
      <c r="I187" s="45">
        <f t="shared" si="8"/>
        <v>0</v>
      </c>
      <c r="J187" s="80">
        <f t="shared" si="6"/>
        <v>4287</v>
      </c>
      <c r="K187" s="3"/>
      <c r="L187" s="3"/>
      <c r="M187" s="9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s="4" customFormat="1" ht="60" x14ac:dyDescent="0.25">
      <c r="A188" s="3"/>
      <c r="B188" s="82" t="s">
        <v>241</v>
      </c>
      <c r="C188" s="71">
        <v>42564</v>
      </c>
      <c r="D188" s="71">
        <v>42566</v>
      </c>
      <c r="E188" s="70" t="s">
        <v>196</v>
      </c>
      <c r="F188" s="72" t="s">
        <v>446</v>
      </c>
      <c r="G188" s="73"/>
      <c r="H188" s="73"/>
      <c r="I188" s="79"/>
      <c r="J188" s="81"/>
      <c r="K188" s="3"/>
      <c r="L188" s="3"/>
      <c r="M188" s="9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s="4" customFormat="1" ht="45" x14ac:dyDescent="0.25">
      <c r="A189" s="3"/>
      <c r="B189" s="20" t="s">
        <v>223</v>
      </c>
      <c r="C189" s="26">
        <v>42564</v>
      </c>
      <c r="D189" s="26">
        <v>42569</v>
      </c>
      <c r="E189" s="41" t="s">
        <v>384</v>
      </c>
      <c r="F189" s="66">
        <v>199700</v>
      </c>
      <c r="G189" s="66">
        <v>9978.82</v>
      </c>
      <c r="H189" s="66">
        <v>2710.55</v>
      </c>
      <c r="I189" s="45">
        <f>H189/G189</f>
        <v>0.27163031300294027</v>
      </c>
      <c r="J189" s="80">
        <f>G189-H189</f>
        <v>7268.2699999999995</v>
      </c>
      <c r="K189" s="3"/>
      <c r="L189" s="3"/>
      <c r="M189" s="9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s="4" customFormat="1" ht="60" x14ac:dyDescent="0.25">
      <c r="A190" s="3"/>
      <c r="B190" s="20" t="s">
        <v>224</v>
      </c>
      <c r="C190" s="26">
        <v>42520</v>
      </c>
      <c r="D190" s="26">
        <v>42569</v>
      </c>
      <c r="E190" s="42" t="s">
        <v>385</v>
      </c>
      <c r="F190" s="66">
        <v>80000</v>
      </c>
      <c r="G190" s="66">
        <v>4000</v>
      </c>
      <c r="H190" s="66">
        <v>0</v>
      </c>
      <c r="I190" s="45">
        <f>H190/G190</f>
        <v>0</v>
      </c>
      <c r="J190" s="80">
        <f>G190-H190</f>
        <v>4000</v>
      </c>
      <c r="K190" s="3"/>
      <c r="L190" s="3"/>
      <c r="M190" s="9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s="4" customFormat="1" ht="60" x14ac:dyDescent="0.25">
      <c r="A191" s="3"/>
      <c r="B191" s="20" t="s">
        <v>225</v>
      </c>
      <c r="C191" s="26">
        <v>42523</v>
      </c>
      <c r="D191" s="26">
        <v>42569</v>
      </c>
      <c r="E191" s="42" t="s">
        <v>385</v>
      </c>
      <c r="F191" s="66">
        <v>80000</v>
      </c>
      <c r="G191" s="66">
        <v>4000</v>
      </c>
      <c r="H191" s="66">
        <v>0</v>
      </c>
      <c r="I191" s="45">
        <f>H191/G191</f>
        <v>0</v>
      </c>
      <c r="J191" s="80">
        <f>G191-H191</f>
        <v>4000</v>
      </c>
      <c r="K191" s="3"/>
      <c r="L191" s="3"/>
      <c r="M191" s="9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s="4" customFormat="1" ht="45" x14ac:dyDescent="0.25">
      <c r="A192" s="3"/>
      <c r="B192" s="20" t="s">
        <v>226</v>
      </c>
      <c r="C192" s="26">
        <v>42565</v>
      </c>
      <c r="D192" s="26">
        <v>42569</v>
      </c>
      <c r="E192" s="25" t="s">
        <v>384</v>
      </c>
      <c r="F192" s="66">
        <v>228567</v>
      </c>
      <c r="G192" s="66">
        <v>11431.79</v>
      </c>
      <c r="H192" s="66">
        <v>2563.39</v>
      </c>
      <c r="I192" s="45">
        <f>H192/G192</f>
        <v>0.2242334752475334</v>
      </c>
      <c r="J192" s="80">
        <f>G192-H192</f>
        <v>8868.4000000000015</v>
      </c>
      <c r="K192" s="3"/>
      <c r="L192" s="3"/>
      <c r="M192" s="9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s="4" customFormat="1" ht="60" x14ac:dyDescent="0.25">
      <c r="A193" s="3"/>
      <c r="B193" s="20" t="s">
        <v>227</v>
      </c>
      <c r="C193" s="26">
        <v>42556</v>
      </c>
      <c r="D193" s="26">
        <v>42569</v>
      </c>
      <c r="E193" s="43" t="s">
        <v>84</v>
      </c>
      <c r="F193" s="66">
        <v>84000</v>
      </c>
      <c r="G193" s="66">
        <v>4200</v>
      </c>
      <c r="H193" s="66">
        <v>2036.3</v>
      </c>
      <c r="I193" s="45">
        <f>H193/G193</f>
        <v>0.48483333333333334</v>
      </c>
      <c r="J193" s="80">
        <f>G193-H193</f>
        <v>2163.6999999999998</v>
      </c>
      <c r="K193" s="3"/>
      <c r="L193" s="3"/>
      <c r="M193" s="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s="4" customFormat="1" ht="60" x14ac:dyDescent="0.25">
      <c r="A194" s="3"/>
      <c r="B194" s="82" t="s">
        <v>237</v>
      </c>
      <c r="C194" s="71">
        <v>42559</v>
      </c>
      <c r="D194" s="71">
        <v>42570</v>
      </c>
      <c r="E194" s="74" t="s">
        <v>386</v>
      </c>
      <c r="F194" s="72" t="s">
        <v>446</v>
      </c>
      <c r="G194" s="73"/>
      <c r="H194" s="73"/>
      <c r="I194" s="79"/>
      <c r="J194" s="81"/>
      <c r="K194" s="3"/>
      <c r="L194" s="3"/>
      <c r="M194" s="9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s="4" customFormat="1" ht="60" x14ac:dyDescent="0.25">
      <c r="A195" s="3"/>
      <c r="B195" s="20" t="s">
        <v>232</v>
      </c>
      <c r="C195" s="26">
        <v>42550</v>
      </c>
      <c r="D195" s="26">
        <v>42572</v>
      </c>
      <c r="E195" s="25" t="s">
        <v>387</v>
      </c>
      <c r="F195" s="66">
        <v>100370</v>
      </c>
      <c r="G195" s="66">
        <v>7527.75</v>
      </c>
      <c r="H195" s="66">
        <v>0</v>
      </c>
      <c r="I195" s="45">
        <f t="shared" ref="I195:I200" si="9">H195/G195</f>
        <v>0</v>
      </c>
      <c r="J195" s="80">
        <f t="shared" ref="J195:J200" si="10">G195-H195</f>
        <v>7527.75</v>
      </c>
      <c r="K195" s="3"/>
      <c r="L195" s="3"/>
      <c r="M195" s="9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s="4" customFormat="1" ht="45" x14ac:dyDescent="0.25">
      <c r="A196" s="3"/>
      <c r="B196" s="24" t="s">
        <v>388</v>
      </c>
      <c r="C196" s="28">
        <v>42570</v>
      </c>
      <c r="D196" s="28">
        <v>42573</v>
      </c>
      <c r="E196" s="44" t="s">
        <v>94</v>
      </c>
      <c r="F196" s="66">
        <v>86000</v>
      </c>
      <c r="G196" s="50">
        <v>8900</v>
      </c>
      <c r="H196" s="50">
        <v>0</v>
      </c>
      <c r="I196" s="45">
        <f t="shared" si="9"/>
        <v>0</v>
      </c>
      <c r="J196" s="80">
        <f t="shared" si="10"/>
        <v>8900</v>
      </c>
      <c r="K196" s="3"/>
      <c r="L196" s="3"/>
      <c r="M196" s="9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s="4" customFormat="1" ht="60" x14ac:dyDescent="0.25">
      <c r="A197" s="3"/>
      <c r="B197" s="20" t="s">
        <v>228</v>
      </c>
      <c r="C197" s="26">
        <v>42522</v>
      </c>
      <c r="D197" s="26">
        <v>42576</v>
      </c>
      <c r="E197" s="25" t="s">
        <v>387</v>
      </c>
      <c r="F197" s="66">
        <v>102990</v>
      </c>
      <c r="G197" s="66">
        <v>7724.25</v>
      </c>
      <c r="H197" s="66">
        <v>0</v>
      </c>
      <c r="I197" s="45">
        <f t="shared" si="9"/>
        <v>0</v>
      </c>
      <c r="J197" s="80">
        <f t="shared" si="10"/>
        <v>7724.25</v>
      </c>
      <c r="K197" s="3"/>
      <c r="L197" s="3"/>
      <c r="M197" s="9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s="4" customFormat="1" ht="60" x14ac:dyDescent="0.25">
      <c r="A198" s="3"/>
      <c r="B198" s="20" t="s">
        <v>229</v>
      </c>
      <c r="C198" s="26">
        <v>42531</v>
      </c>
      <c r="D198" s="26">
        <v>42576</v>
      </c>
      <c r="E198" s="25" t="s">
        <v>387</v>
      </c>
      <c r="F198" s="66">
        <v>85655</v>
      </c>
      <c r="G198" s="66">
        <v>4282.75</v>
      </c>
      <c r="H198" s="66">
        <v>0</v>
      </c>
      <c r="I198" s="45">
        <f t="shared" si="9"/>
        <v>0</v>
      </c>
      <c r="J198" s="80">
        <f t="shared" si="10"/>
        <v>4282.75</v>
      </c>
      <c r="K198" s="3"/>
      <c r="L198" s="3"/>
      <c r="M198" s="9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s="4" customFormat="1" ht="60" x14ac:dyDescent="0.25">
      <c r="A199" s="3"/>
      <c r="B199" s="20" t="s">
        <v>230</v>
      </c>
      <c r="C199" s="26">
        <v>42531</v>
      </c>
      <c r="D199" s="26">
        <v>42576</v>
      </c>
      <c r="E199" s="25" t="s">
        <v>387</v>
      </c>
      <c r="F199" s="66">
        <v>92080</v>
      </c>
      <c r="G199" s="66">
        <v>6906</v>
      </c>
      <c r="H199" s="66">
        <v>0</v>
      </c>
      <c r="I199" s="45">
        <f t="shared" si="9"/>
        <v>0</v>
      </c>
      <c r="J199" s="80">
        <f t="shared" si="10"/>
        <v>6906</v>
      </c>
      <c r="K199" s="3"/>
      <c r="L199" s="3"/>
      <c r="M199" s="9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s="4" customFormat="1" ht="60" x14ac:dyDescent="0.25">
      <c r="A200" s="3"/>
      <c r="B200" s="20" t="s">
        <v>233</v>
      </c>
      <c r="C200" s="26">
        <v>42557</v>
      </c>
      <c r="D200" s="26">
        <v>42576</v>
      </c>
      <c r="E200" s="25" t="s">
        <v>387</v>
      </c>
      <c r="F200" s="66">
        <v>97188</v>
      </c>
      <c r="G200" s="66">
        <v>4859.3999999999996</v>
      </c>
      <c r="H200" s="66">
        <v>0</v>
      </c>
      <c r="I200" s="45">
        <f t="shared" si="9"/>
        <v>0</v>
      </c>
      <c r="J200" s="80">
        <f t="shared" si="10"/>
        <v>4859.3999999999996</v>
      </c>
      <c r="K200" s="3"/>
      <c r="L200" s="3"/>
      <c r="M200" s="9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s="4" customFormat="1" ht="60" x14ac:dyDescent="0.25">
      <c r="A201" s="3"/>
      <c r="B201" s="82" t="s">
        <v>236</v>
      </c>
      <c r="C201" s="71">
        <v>42565</v>
      </c>
      <c r="D201" s="71">
        <v>42576</v>
      </c>
      <c r="E201" s="70" t="s">
        <v>259</v>
      </c>
      <c r="F201" s="72" t="s">
        <v>446</v>
      </c>
      <c r="G201" s="73"/>
      <c r="H201" s="73"/>
      <c r="I201" s="79"/>
      <c r="J201" s="81"/>
      <c r="K201" s="3"/>
      <c r="L201" s="3"/>
      <c r="M201" s="9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s="4" customFormat="1" ht="60" x14ac:dyDescent="0.25">
      <c r="A202" s="3"/>
      <c r="B202" s="82" t="s">
        <v>239</v>
      </c>
      <c r="C202" s="71">
        <v>42571</v>
      </c>
      <c r="D202" s="71">
        <v>42576</v>
      </c>
      <c r="E202" s="70" t="s">
        <v>309</v>
      </c>
      <c r="F202" s="72" t="s">
        <v>446</v>
      </c>
      <c r="G202" s="73"/>
      <c r="H202" s="73"/>
      <c r="I202" s="79"/>
      <c r="J202" s="81"/>
      <c r="K202" s="3"/>
      <c r="L202" s="3"/>
      <c r="M202" s="9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s="4" customFormat="1" ht="60" x14ac:dyDescent="0.25">
      <c r="A203" s="3"/>
      <c r="B203" s="82" t="s">
        <v>240</v>
      </c>
      <c r="C203" s="71">
        <v>42566</v>
      </c>
      <c r="D203" s="71">
        <v>42576</v>
      </c>
      <c r="E203" s="70" t="s">
        <v>238</v>
      </c>
      <c r="F203" s="72" t="s">
        <v>446</v>
      </c>
      <c r="G203" s="73"/>
      <c r="H203" s="73"/>
      <c r="I203" s="79"/>
      <c r="J203" s="81"/>
      <c r="K203" s="3"/>
      <c r="L203" s="3"/>
      <c r="M203" s="9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s="4" customFormat="1" ht="60" x14ac:dyDescent="0.25">
      <c r="A204" s="3"/>
      <c r="B204" s="20" t="s">
        <v>231</v>
      </c>
      <c r="C204" s="26">
        <v>42489</v>
      </c>
      <c r="D204" s="26">
        <v>42577</v>
      </c>
      <c r="E204" s="25" t="s">
        <v>258</v>
      </c>
      <c r="F204" s="66">
        <v>79752</v>
      </c>
      <c r="G204" s="66">
        <v>3987.6</v>
      </c>
      <c r="H204" s="66">
        <v>3811.29</v>
      </c>
      <c r="I204" s="45">
        <f>H204/G204</f>
        <v>0.95578543484802891</v>
      </c>
      <c r="J204" s="80">
        <f>G204-H204</f>
        <v>176.30999999999995</v>
      </c>
      <c r="K204" s="3"/>
      <c r="L204" s="3"/>
      <c r="M204" s="9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s="4" customFormat="1" ht="60" x14ac:dyDescent="0.25">
      <c r="A205" s="3"/>
      <c r="B205" s="82" t="s">
        <v>235</v>
      </c>
      <c r="C205" s="71">
        <v>42573</v>
      </c>
      <c r="D205" s="71">
        <v>42577</v>
      </c>
      <c r="E205" s="70" t="s">
        <v>389</v>
      </c>
      <c r="F205" s="72" t="s">
        <v>446</v>
      </c>
      <c r="G205" s="73"/>
      <c r="H205" s="73"/>
      <c r="I205" s="79"/>
      <c r="J205" s="81"/>
      <c r="K205" s="3"/>
      <c r="L205" s="3"/>
      <c r="M205" s="9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s="4" customFormat="1" ht="31.5" customHeight="1" x14ac:dyDescent="0.25">
      <c r="A206" s="3"/>
      <c r="B206" s="20" t="s">
        <v>390</v>
      </c>
      <c r="C206" s="26">
        <v>42521</v>
      </c>
      <c r="D206" s="26">
        <v>42577</v>
      </c>
      <c r="E206" s="25" t="s">
        <v>391</v>
      </c>
      <c r="F206" s="66">
        <v>95007.09</v>
      </c>
      <c r="G206" s="66">
        <v>1249.17</v>
      </c>
      <c r="H206" s="66">
        <v>1249.17</v>
      </c>
      <c r="I206" s="45">
        <f>H206/G206</f>
        <v>1</v>
      </c>
      <c r="J206" s="80">
        <f>G206-H206</f>
        <v>0</v>
      </c>
      <c r="K206" s="3"/>
      <c r="L206" s="3"/>
      <c r="M206" s="9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s="4" customFormat="1" ht="60" x14ac:dyDescent="0.25">
      <c r="A207" s="3"/>
      <c r="B207" s="82" t="s">
        <v>392</v>
      </c>
      <c r="C207" s="71">
        <v>42578</v>
      </c>
      <c r="D207" s="71">
        <v>42580</v>
      </c>
      <c r="E207" s="74" t="s">
        <v>309</v>
      </c>
      <c r="F207" s="72" t="s">
        <v>446</v>
      </c>
      <c r="G207" s="73"/>
      <c r="H207" s="73"/>
      <c r="I207" s="79"/>
      <c r="J207" s="81"/>
      <c r="K207" s="3"/>
      <c r="L207" s="3"/>
      <c r="M207" s="9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s="4" customFormat="1" ht="45" x14ac:dyDescent="0.25">
      <c r="A208" s="3"/>
      <c r="B208" s="20" t="s">
        <v>242</v>
      </c>
      <c r="C208" s="26">
        <v>42583</v>
      </c>
      <c r="D208" s="26">
        <v>42585</v>
      </c>
      <c r="E208" s="31" t="s">
        <v>94</v>
      </c>
      <c r="F208" s="66">
        <v>86000</v>
      </c>
      <c r="G208" s="66">
        <v>5141.6099999999997</v>
      </c>
      <c r="H208" s="66">
        <v>5142.6099999999997</v>
      </c>
      <c r="I208" s="45">
        <f>H208/G208</f>
        <v>1.0001944916086596</v>
      </c>
      <c r="J208" s="80">
        <f>G208-H208</f>
        <v>-1</v>
      </c>
      <c r="K208" s="3"/>
      <c r="L208" s="3"/>
      <c r="M208" s="9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s="4" customFormat="1" ht="60" x14ac:dyDescent="0.25">
      <c r="A209" s="3"/>
      <c r="B209" s="20" t="s">
        <v>243</v>
      </c>
      <c r="C209" s="26">
        <v>42586</v>
      </c>
      <c r="D209" s="26">
        <v>42587</v>
      </c>
      <c r="E209" s="25" t="s">
        <v>256</v>
      </c>
      <c r="F209" s="66">
        <v>153325</v>
      </c>
      <c r="G209" s="66">
        <v>1835.19</v>
      </c>
      <c r="H209" s="66">
        <v>1835.19</v>
      </c>
      <c r="I209" s="45">
        <f>H209/G209</f>
        <v>1</v>
      </c>
      <c r="J209" s="80">
        <f>G209-H209</f>
        <v>0</v>
      </c>
      <c r="K209" s="3"/>
      <c r="L209" s="3"/>
      <c r="M209" s="9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s="4" customFormat="1" ht="60" x14ac:dyDescent="0.25">
      <c r="A210" s="3"/>
      <c r="B210" s="20" t="s">
        <v>244</v>
      </c>
      <c r="C210" s="26">
        <v>42584</v>
      </c>
      <c r="D210" s="26">
        <v>42587</v>
      </c>
      <c r="E210" s="25" t="s">
        <v>256</v>
      </c>
      <c r="F210" s="66">
        <v>147120</v>
      </c>
      <c r="G210" s="66">
        <v>4406.3599999999997</v>
      </c>
      <c r="H210" s="66">
        <v>4406.3599999999997</v>
      </c>
      <c r="I210" s="45">
        <f>H210/G210</f>
        <v>1</v>
      </c>
      <c r="J210" s="80">
        <f>G210-H210</f>
        <v>0</v>
      </c>
      <c r="K210" s="3"/>
      <c r="L210" s="3"/>
      <c r="M210" s="9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s="4" customFormat="1" ht="45" x14ac:dyDescent="0.25">
      <c r="A211" s="3"/>
      <c r="B211" s="20" t="s">
        <v>246</v>
      </c>
      <c r="C211" s="28">
        <v>42584</v>
      </c>
      <c r="D211" s="29">
        <v>42591</v>
      </c>
      <c r="E211" s="25" t="s">
        <v>257</v>
      </c>
      <c r="F211" s="66">
        <v>202400</v>
      </c>
      <c r="G211" s="66">
        <v>10120</v>
      </c>
      <c r="H211" s="66">
        <v>0</v>
      </c>
      <c r="I211" s="45">
        <f>H211/G211</f>
        <v>0</v>
      </c>
      <c r="J211" s="80">
        <f>G211-H211</f>
        <v>10120</v>
      </c>
      <c r="K211" s="3"/>
      <c r="L211" s="3"/>
      <c r="M211" s="9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s="4" customFormat="1" ht="60" x14ac:dyDescent="0.25">
      <c r="A212" s="3"/>
      <c r="B212" s="82" t="s">
        <v>245</v>
      </c>
      <c r="C212" s="71">
        <v>42586</v>
      </c>
      <c r="D212" s="71">
        <v>42592</v>
      </c>
      <c r="E212" s="70" t="s">
        <v>323</v>
      </c>
      <c r="F212" s="72" t="s">
        <v>446</v>
      </c>
      <c r="G212" s="73"/>
      <c r="H212" s="73"/>
      <c r="I212" s="79"/>
      <c r="J212" s="81"/>
      <c r="K212" s="3"/>
      <c r="L212" s="3"/>
      <c r="M212" s="9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s="4" customFormat="1" ht="60" x14ac:dyDescent="0.25">
      <c r="A213" s="3"/>
      <c r="B213" s="20" t="s">
        <v>247</v>
      </c>
      <c r="C213" s="28">
        <v>42556</v>
      </c>
      <c r="D213" s="29">
        <v>42593</v>
      </c>
      <c r="E213" s="31" t="s">
        <v>393</v>
      </c>
      <c r="F213" s="66">
        <v>84000</v>
      </c>
      <c r="G213" s="66">
        <v>4200</v>
      </c>
      <c r="H213" s="66">
        <v>0</v>
      </c>
      <c r="I213" s="45">
        <f t="shared" ref="I213:I222" si="11">H213/G213</f>
        <v>0</v>
      </c>
      <c r="J213" s="80">
        <f t="shared" ref="J213:J222" si="12">G213-H213</f>
        <v>4200</v>
      </c>
      <c r="K213" s="3"/>
      <c r="L213" s="3"/>
      <c r="M213" s="9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s="4" customFormat="1" ht="30" x14ac:dyDescent="0.25">
      <c r="A214" s="3"/>
      <c r="B214" s="20" t="s">
        <v>394</v>
      </c>
      <c r="C214" s="26">
        <v>42551</v>
      </c>
      <c r="D214" s="26">
        <v>42594</v>
      </c>
      <c r="E214" s="25" t="s">
        <v>141</v>
      </c>
      <c r="F214" s="66">
        <v>232500</v>
      </c>
      <c r="G214" s="66">
        <v>11625</v>
      </c>
      <c r="H214" s="66">
        <v>0</v>
      </c>
      <c r="I214" s="45">
        <f t="shared" si="11"/>
        <v>0</v>
      </c>
      <c r="J214" s="80">
        <f t="shared" si="12"/>
        <v>11625</v>
      </c>
      <c r="K214" s="3"/>
      <c r="L214" s="3"/>
      <c r="M214" s="9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s="4" customFormat="1" ht="30" x14ac:dyDescent="0.25">
      <c r="A215" s="3"/>
      <c r="B215" s="20" t="s">
        <v>395</v>
      </c>
      <c r="C215" s="26">
        <v>42550</v>
      </c>
      <c r="D215" s="26">
        <v>42599</v>
      </c>
      <c r="E215" s="25" t="s">
        <v>141</v>
      </c>
      <c r="F215" s="66">
        <v>144525</v>
      </c>
      <c r="G215" s="66">
        <v>10839.38</v>
      </c>
      <c r="H215" s="66">
        <v>0</v>
      </c>
      <c r="I215" s="45">
        <f t="shared" si="11"/>
        <v>0</v>
      </c>
      <c r="J215" s="80">
        <f t="shared" si="12"/>
        <v>10839.38</v>
      </c>
      <c r="K215" s="3"/>
      <c r="L215" s="3"/>
      <c r="M215" s="9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s="4" customFormat="1" ht="30" x14ac:dyDescent="0.25">
      <c r="A216" s="3"/>
      <c r="B216" s="20" t="s">
        <v>395</v>
      </c>
      <c r="C216" s="26">
        <v>42550</v>
      </c>
      <c r="D216" s="26">
        <v>42599</v>
      </c>
      <c r="E216" s="25" t="s">
        <v>141</v>
      </c>
      <c r="F216" s="66">
        <v>144525</v>
      </c>
      <c r="G216" s="66">
        <v>10839.38</v>
      </c>
      <c r="H216" s="66">
        <v>0</v>
      </c>
      <c r="I216" s="45">
        <f t="shared" si="11"/>
        <v>0</v>
      </c>
      <c r="J216" s="80">
        <f t="shared" si="12"/>
        <v>10839.38</v>
      </c>
      <c r="K216" s="3"/>
      <c r="L216" s="3"/>
      <c r="M216" s="9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s="4" customFormat="1" ht="30" x14ac:dyDescent="0.25">
      <c r="A217" s="3"/>
      <c r="B217" s="20" t="s">
        <v>396</v>
      </c>
      <c r="C217" s="26">
        <v>42550</v>
      </c>
      <c r="D217" s="26">
        <v>42599</v>
      </c>
      <c r="E217" s="25" t="s">
        <v>141</v>
      </c>
      <c r="F217" s="66">
        <v>233000</v>
      </c>
      <c r="G217" s="66">
        <v>17475</v>
      </c>
      <c r="H217" s="66">
        <v>0</v>
      </c>
      <c r="I217" s="45">
        <f t="shared" si="11"/>
        <v>0</v>
      </c>
      <c r="J217" s="80">
        <f t="shared" si="12"/>
        <v>17475</v>
      </c>
      <c r="K217" s="3"/>
      <c r="L217" s="3"/>
      <c r="M217" s="9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s="4" customFormat="1" ht="30" x14ac:dyDescent="0.25">
      <c r="A218" s="3"/>
      <c r="B218" s="20" t="s">
        <v>397</v>
      </c>
      <c r="C218" s="26">
        <v>42551</v>
      </c>
      <c r="D218" s="26">
        <v>42599</v>
      </c>
      <c r="E218" s="25" t="s">
        <v>141</v>
      </c>
      <c r="F218" s="66">
        <v>161496</v>
      </c>
      <c r="G218" s="66">
        <v>12112</v>
      </c>
      <c r="H218" s="66">
        <v>0</v>
      </c>
      <c r="I218" s="45">
        <f t="shared" si="11"/>
        <v>0</v>
      </c>
      <c r="J218" s="80">
        <f t="shared" si="12"/>
        <v>12112</v>
      </c>
      <c r="K218" s="3"/>
      <c r="L218" s="3"/>
      <c r="M218" s="9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s="4" customFormat="1" ht="60" x14ac:dyDescent="0.25">
      <c r="A219" s="3"/>
      <c r="B219" s="20" t="s">
        <v>398</v>
      </c>
      <c r="C219" s="28">
        <v>42390</v>
      </c>
      <c r="D219" s="29">
        <v>42600</v>
      </c>
      <c r="E219" s="25" t="s">
        <v>399</v>
      </c>
      <c r="F219" s="66">
        <v>45500</v>
      </c>
      <c r="G219" s="66">
        <v>1000</v>
      </c>
      <c r="H219" s="66">
        <v>0</v>
      </c>
      <c r="I219" s="45">
        <f t="shared" si="11"/>
        <v>0</v>
      </c>
      <c r="J219" s="80">
        <f t="shared" si="12"/>
        <v>1000</v>
      </c>
      <c r="K219" s="3"/>
      <c r="L219" s="3"/>
      <c r="M219" s="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s="4" customFormat="1" ht="75" x14ac:dyDescent="0.25">
      <c r="A220" s="3"/>
      <c r="B220" s="20" t="s">
        <v>400</v>
      </c>
      <c r="C220" s="29">
        <v>42510</v>
      </c>
      <c r="D220" s="29">
        <v>42600</v>
      </c>
      <c r="E220" s="31" t="s">
        <v>363</v>
      </c>
      <c r="F220" s="66">
        <v>143468</v>
      </c>
      <c r="G220" s="66">
        <v>4318</v>
      </c>
      <c r="H220" s="66">
        <v>0</v>
      </c>
      <c r="I220" s="45">
        <f t="shared" si="11"/>
        <v>0</v>
      </c>
      <c r="J220" s="80">
        <f t="shared" si="12"/>
        <v>4318</v>
      </c>
      <c r="K220" s="3"/>
      <c r="L220" s="3"/>
      <c r="M220" s="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s="4" customFormat="1" ht="75" x14ac:dyDescent="0.25">
      <c r="A221" s="3"/>
      <c r="B221" s="20" t="s">
        <v>401</v>
      </c>
      <c r="C221" s="29">
        <v>42517</v>
      </c>
      <c r="D221" s="29">
        <v>42600</v>
      </c>
      <c r="E221" s="31" t="s">
        <v>363</v>
      </c>
      <c r="F221" s="66">
        <v>119064</v>
      </c>
      <c r="G221" s="66">
        <v>1889</v>
      </c>
      <c r="H221" s="66">
        <v>0</v>
      </c>
      <c r="I221" s="45">
        <f t="shared" si="11"/>
        <v>0</v>
      </c>
      <c r="J221" s="80">
        <f t="shared" si="12"/>
        <v>1889</v>
      </c>
      <c r="K221" s="3"/>
      <c r="L221" s="3"/>
      <c r="M221" s="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s="4" customFormat="1" ht="75" x14ac:dyDescent="0.25">
      <c r="A222" s="3"/>
      <c r="B222" s="20" t="s">
        <v>248</v>
      </c>
      <c r="C222" s="28">
        <v>42541</v>
      </c>
      <c r="D222" s="29">
        <v>42606</v>
      </c>
      <c r="E222" s="25" t="s">
        <v>402</v>
      </c>
      <c r="F222" s="66">
        <v>79900</v>
      </c>
      <c r="G222" s="66">
        <v>7990</v>
      </c>
      <c r="H222" s="66">
        <v>0</v>
      </c>
      <c r="I222" s="45">
        <f t="shared" si="11"/>
        <v>0</v>
      </c>
      <c r="J222" s="80">
        <f t="shared" si="12"/>
        <v>7990</v>
      </c>
      <c r="K222" s="3"/>
      <c r="L222" s="3"/>
      <c r="M222" s="9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s="4" customFormat="1" ht="60" x14ac:dyDescent="0.25">
      <c r="A223" s="3"/>
      <c r="B223" s="82" t="s">
        <v>290</v>
      </c>
      <c r="C223" s="71">
        <v>42594</v>
      </c>
      <c r="D223" s="71">
        <v>42611</v>
      </c>
      <c r="E223" s="70" t="s">
        <v>291</v>
      </c>
      <c r="F223" s="72" t="s">
        <v>446</v>
      </c>
      <c r="G223" s="73"/>
      <c r="H223" s="73"/>
      <c r="I223" s="79"/>
      <c r="J223" s="81"/>
      <c r="K223" s="3"/>
      <c r="L223" s="3"/>
      <c r="M223" s="9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s="4" customFormat="1" ht="60" x14ac:dyDescent="0.25">
      <c r="A224" s="3"/>
      <c r="B224" s="20" t="s">
        <v>403</v>
      </c>
      <c r="C224" s="26">
        <v>42520</v>
      </c>
      <c r="D224" s="26">
        <v>42611</v>
      </c>
      <c r="E224" s="25" t="s">
        <v>68</v>
      </c>
      <c r="F224" s="66">
        <v>89233</v>
      </c>
      <c r="G224" s="66">
        <v>4233</v>
      </c>
      <c r="H224" s="66">
        <v>2230.83</v>
      </c>
      <c r="I224" s="45">
        <f t="shared" ref="I224:I285" si="13">H224/G224</f>
        <v>0.52700921332388373</v>
      </c>
      <c r="J224" s="80">
        <f t="shared" ref="J224:J285" si="14">G224-H224</f>
        <v>2002.17</v>
      </c>
      <c r="K224" s="3"/>
      <c r="L224" s="3"/>
      <c r="M224" s="9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s="4" customFormat="1" ht="60" x14ac:dyDescent="0.25">
      <c r="A225" s="3"/>
      <c r="B225" s="20" t="s">
        <v>404</v>
      </c>
      <c r="C225" s="26">
        <v>42535</v>
      </c>
      <c r="D225" s="26">
        <v>42611</v>
      </c>
      <c r="E225" s="25" t="s">
        <v>68</v>
      </c>
      <c r="F225" s="66">
        <v>106500</v>
      </c>
      <c r="G225" s="66">
        <v>5325</v>
      </c>
      <c r="H225" s="66">
        <v>5325</v>
      </c>
      <c r="I225" s="45">
        <f t="shared" si="13"/>
        <v>1</v>
      </c>
      <c r="J225" s="80">
        <f t="shared" si="14"/>
        <v>0</v>
      </c>
      <c r="K225" s="3"/>
      <c r="L225" s="3"/>
      <c r="M225" s="9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s="4" customFormat="1" ht="60" x14ac:dyDescent="0.25">
      <c r="A226" s="3"/>
      <c r="B226" s="24" t="s">
        <v>234</v>
      </c>
      <c r="C226" s="28">
        <v>42572</v>
      </c>
      <c r="D226" s="28">
        <v>42612</v>
      </c>
      <c r="E226" s="31" t="s">
        <v>364</v>
      </c>
      <c r="F226" s="66">
        <v>104420</v>
      </c>
      <c r="G226" s="50">
        <v>7832</v>
      </c>
      <c r="H226" s="50">
        <v>0</v>
      </c>
      <c r="I226" s="45">
        <f t="shared" si="13"/>
        <v>0</v>
      </c>
      <c r="J226" s="80">
        <f t="shared" si="14"/>
        <v>7832</v>
      </c>
      <c r="K226" s="3"/>
      <c r="L226" s="3"/>
      <c r="M226" s="9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s="4" customFormat="1" ht="75" x14ac:dyDescent="0.25">
      <c r="A227" s="3"/>
      <c r="B227" s="20" t="s">
        <v>263</v>
      </c>
      <c r="C227" s="26">
        <v>42517</v>
      </c>
      <c r="D227" s="26">
        <v>42615</v>
      </c>
      <c r="E227" s="25" t="s">
        <v>264</v>
      </c>
      <c r="F227" s="66">
        <v>103000</v>
      </c>
      <c r="G227" s="66">
        <v>5150</v>
      </c>
      <c r="H227" s="66">
        <v>0</v>
      </c>
      <c r="I227" s="45">
        <f t="shared" si="13"/>
        <v>0</v>
      </c>
      <c r="J227" s="80">
        <f t="shared" si="14"/>
        <v>5150</v>
      </c>
      <c r="K227" s="3"/>
      <c r="L227" s="3"/>
      <c r="M227" s="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s="4" customFormat="1" ht="75" x14ac:dyDescent="0.25">
      <c r="A228" s="3"/>
      <c r="B228" s="20" t="s">
        <v>265</v>
      </c>
      <c r="C228" s="26">
        <v>42517</v>
      </c>
      <c r="D228" s="26">
        <v>42615</v>
      </c>
      <c r="E228" s="25" t="s">
        <v>266</v>
      </c>
      <c r="F228" s="66">
        <v>101000</v>
      </c>
      <c r="G228" s="66">
        <v>5050</v>
      </c>
      <c r="H228" s="66">
        <v>0</v>
      </c>
      <c r="I228" s="45">
        <f t="shared" si="13"/>
        <v>0</v>
      </c>
      <c r="J228" s="80">
        <f t="shared" si="14"/>
        <v>5050</v>
      </c>
      <c r="K228" s="3"/>
      <c r="L228" s="3"/>
      <c r="M228" s="9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s="4" customFormat="1" ht="75" x14ac:dyDescent="0.25">
      <c r="A229" s="3"/>
      <c r="B229" s="20" t="s">
        <v>267</v>
      </c>
      <c r="C229" s="26">
        <v>42548</v>
      </c>
      <c r="D229" s="26">
        <v>42615</v>
      </c>
      <c r="E229" s="25" t="s">
        <v>266</v>
      </c>
      <c r="F229" s="66">
        <v>91500</v>
      </c>
      <c r="G229" s="66">
        <v>4000</v>
      </c>
      <c r="H229" s="66">
        <v>0</v>
      </c>
      <c r="I229" s="45">
        <f t="shared" si="13"/>
        <v>0</v>
      </c>
      <c r="J229" s="80">
        <f t="shared" si="14"/>
        <v>4000</v>
      </c>
      <c r="K229" s="3"/>
      <c r="L229" s="3"/>
      <c r="M229" s="9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s="4" customFormat="1" ht="75" x14ac:dyDescent="0.25">
      <c r="A230" s="3"/>
      <c r="B230" s="20" t="s">
        <v>405</v>
      </c>
      <c r="C230" s="26">
        <v>42544</v>
      </c>
      <c r="D230" s="26">
        <v>42615</v>
      </c>
      <c r="E230" s="25" t="s">
        <v>264</v>
      </c>
      <c r="F230" s="66">
        <v>189000</v>
      </c>
      <c r="G230" s="66">
        <v>9450</v>
      </c>
      <c r="H230" s="66">
        <v>0</v>
      </c>
      <c r="I230" s="45">
        <f t="shared" si="13"/>
        <v>0</v>
      </c>
      <c r="J230" s="80">
        <f t="shared" si="14"/>
        <v>9450</v>
      </c>
      <c r="K230" s="3"/>
      <c r="L230" s="3"/>
      <c r="M230" s="9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s="4" customFormat="1" ht="75" x14ac:dyDescent="0.25">
      <c r="A231" s="3"/>
      <c r="B231" s="20" t="s">
        <v>263</v>
      </c>
      <c r="C231" s="26">
        <v>42548</v>
      </c>
      <c r="D231" s="26">
        <v>42615</v>
      </c>
      <c r="E231" s="25" t="s">
        <v>264</v>
      </c>
      <c r="F231" s="66">
        <v>103000</v>
      </c>
      <c r="G231" s="66">
        <v>5050</v>
      </c>
      <c r="H231" s="66">
        <v>0</v>
      </c>
      <c r="I231" s="45">
        <f t="shared" si="13"/>
        <v>0</v>
      </c>
      <c r="J231" s="80">
        <f t="shared" si="14"/>
        <v>5050</v>
      </c>
      <c r="K231" s="3"/>
      <c r="L231" s="3"/>
      <c r="M231" s="9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s="4" customFormat="1" ht="75" x14ac:dyDescent="0.25">
      <c r="A232" s="3"/>
      <c r="B232" s="20" t="s">
        <v>265</v>
      </c>
      <c r="C232" s="26">
        <v>42548</v>
      </c>
      <c r="D232" s="26">
        <v>42615</v>
      </c>
      <c r="E232" s="25" t="s">
        <v>264</v>
      </c>
      <c r="F232" s="66">
        <v>101000</v>
      </c>
      <c r="G232" s="66">
        <v>5150</v>
      </c>
      <c r="H232" s="66">
        <v>0</v>
      </c>
      <c r="I232" s="45">
        <f t="shared" si="13"/>
        <v>0</v>
      </c>
      <c r="J232" s="80">
        <f t="shared" si="14"/>
        <v>5150</v>
      </c>
      <c r="K232" s="3"/>
      <c r="L232" s="3"/>
      <c r="M232" s="9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s="4" customFormat="1" ht="75" x14ac:dyDescent="0.25">
      <c r="A233" s="3"/>
      <c r="B233" s="20" t="s">
        <v>268</v>
      </c>
      <c r="C233" s="26">
        <v>42565</v>
      </c>
      <c r="D233" s="26">
        <v>42615</v>
      </c>
      <c r="E233" s="25" t="s">
        <v>264</v>
      </c>
      <c r="F233" s="66">
        <v>118562.5</v>
      </c>
      <c r="G233" s="66">
        <v>5928.13</v>
      </c>
      <c r="H233" s="66">
        <v>0</v>
      </c>
      <c r="I233" s="45">
        <f t="shared" si="13"/>
        <v>0</v>
      </c>
      <c r="J233" s="80">
        <f t="shared" si="14"/>
        <v>5928.13</v>
      </c>
      <c r="K233" s="3"/>
      <c r="L233" s="3"/>
      <c r="M233" s="9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s="4" customFormat="1" ht="75" x14ac:dyDescent="0.25">
      <c r="A234" s="3"/>
      <c r="B234" s="20" t="s">
        <v>269</v>
      </c>
      <c r="C234" s="26">
        <v>42556</v>
      </c>
      <c r="D234" s="26">
        <v>42615</v>
      </c>
      <c r="E234" s="25" t="s">
        <v>264</v>
      </c>
      <c r="F234" s="66">
        <v>97500</v>
      </c>
      <c r="G234" s="66">
        <v>4875</v>
      </c>
      <c r="H234" s="66">
        <v>0</v>
      </c>
      <c r="I234" s="45">
        <f t="shared" si="13"/>
        <v>0</v>
      </c>
      <c r="J234" s="80">
        <f t="shared" si="14"/>
        <v>4875</v>
      </c>
      <c r="K234" s="3"/>
      <c r="L234" s="3"/>
      <c r="M234" s="9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s="4" customFormat="1" ht="75" x14ac:dyDescent="0.25">
      <c r="A235" s="3"/>
      <c r="B235" s="20" t="s">
        <v>270</v>
      </c>
      <c r="C235" s="28">
        <v>42618</v>
      </c>
      <c r="D235" s="29">
        <v>42619</v>
      </c>
      <c r="E235" s="31" t="s">
        <v>271</v>
      </c>
      <c r="F235" s="66">
        <v>88990</v>
      </c>
      <c r="G235" s="66">
        <v>8899</v>
      </c>
      <c r="H235" s="66">
        <v>2870.65</v>
      </c>
      <c r="I235" s="45">
        <f t="shared" si="13"/>
        <v>0.32258118889762893</v>
      </c>
      <c r="J235" s="80">
        <f t="shared" si="14"/>
        <v>6028.35</v>
      </c>
      <c r="K235" s="3"/>
      <c r="L235" s="3"/>
      <c r="M235" s="9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s="4" customFormat="1" ht="60" x14ac:dyDescent="0.25">
      <c r="A236" s="3"/>
      <c r="B236" s="20" t="s">
        <v>272</v>
      </c>
      <c r="C236" s="29">
        <v>42619</v>
      </c>
      <c r="D236" s="29">
        <v>42620</v>
      </c>
      <c r="E236" s="25" t="s">
        <v>256</v>
      </c>
      <c r="F236" s="66">
        <v>120000</v>
      </c>
      <c r="G236" s="66">
        <v>5077.82</v>
      </c>
      <c r="H236" s="66">
        <v>5077.82</v>
      </c>
      <c r="I236" s="45">
        <f t="shared" si="13"/>
        <v>1</v>
      </c>
      <c r="J236" s="80">
        <f t="shared" si="14"/>
        <v>0</v>
      </c>
      <c r="K236" s="3"/>
      <c r="L236" s="3"/>
      <c r="M236" s="9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s="4" customFormat="1" ht="30" x14ac:dyDescent="0.25">
      <c r="A237" s="3"/>
      <c r="B237" s="20" t="s">
        <v>273</v>
      </c>
      <c r="C237" s="26">
        <v>42607</v>
      </c>
      <c r="D237" s="26">
        <v>42621</v>
      </c>
      <c r="E237" s="25" t="s">
        <v>274</v>
      </c>
      <c r="F237" s="66">
        <v>191835</v>
      </c>
      <c r="G237" s="66">
        <v>9591.75</v>
      </c>
      <c r="H237" s="66">
        <v>9591.75</v>
      </c>
      <c r="I237" s="45">
        <f t="shared" si="13"/>
        <v>1</v>
      </c>
      <c r="J237" s="80">
        <f t="shared" si="14"/>
        <v>0</v>
      </c>
      <c r="K237" s="3"/>
      <c r="L237" s="3"/>
      <c r="M237" s="9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s="4" customFormat="1" ht="60" x14ac:dyDescent="0.25">
      <c r="A238" s="3"/>
      <c r="B238" s="20" t="s">
        <v>275</v>
      </c>
      <c r="C238" s="26">
        <v>42618</v>
      </c>
      <c r="D238" s="26">
        <v>42625</v>
      </c>
      <c r="E238" s="31" t="s">
        <v>276</v>
      </c>
      <c r="F238" s="66">
        <v>106541</v>
      </c>
      <c r="G238" s="66">
        <v>5327.05</v>
      </c>
      <c r="H238" s="66">
        <v>1331.47</v>
      </c>
      <c r="I238" s="45">
        <f t="shared" si="13"/>
        <v>0.24994509156099529</v>
      </c>
      <c r="J238" s="80">
        <f t="shared" si="14"/>
        <v>3995.58</v>
      </c>
      <c r="K238" s="3"/>
      <c r="L238" s="3"/>
      <c r="M238" s="9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s="4" customFormat="1" ht="45" x14ac:dyDescent="0.25">
      <c r="A239" s="3"/>
      <c r="B239" s="20" t="s">
        <v>277</v>
      </c>
      <c r="C239" s="26">
        <v>42621</v>
      </c>
      <c r="D239" s="26">
        <v>42625</v>
      </c>
      <c r="E239" s="25" t="s">
        <v>278</v>
      </c>
      <c r="F239" s="66">
        <v>341877.37</v>
      </c>
      <c r="G239" s="66">
        <v>3690.82</v>
      </c>
      <c r="H239" s="66">
        <v>3667.09</v>
      </c>
      <c r="I239" s="45">
        <f t="shared" si="13"/>
        <v>0.9935705344611766</v>
      </c>
      <c r="J239" s="80">
        <f t="shared" si="14"/>
        <v>23.730000000000018</v>
      </c>
      <c r="K239" s="3"/>
      <c r="L239" s="3"/>
      <c r="M239" s="9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s="4" customFormat="1" ht="45" x14ac:dyDescent="0.25">
      <c r="A240" s="3"/>
      <c r="B240" s="20" t="s">
        <v>279</v>
      </c>
      <c r="C240" s="26">
        <v>42618</v>
      </c>
      <c r="D240" s="26">
        <v>42625</v>
      </c>
      <c r="E240" s="25" t="s">
        <v>278</v>
      </c>
      <c r="F240" s="66">
        <v>185250</v>
      </c>
      <c r="G240" s="66">
        <v>1910.6</v>
      </c>
      <c r="H240" s="66">
        <v>2145.0100000000002</v>
      </c>
      <c r="I240" s="45">
        <f t="shared" si="13"/>
        <v>1.1226892075787713</v>
      </c>
      <c r="J240" s="80">
        <f t="shared" si="14"/>
        <v>-234.41000000000031</v>
      </c>
      <c r="K240" s="3"/>
      <c r="L240" s="3"/>
      <c r="M240" s="9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s="4" customFormat="1" ht="30" x14ac:dyDescent="0.25">
      <c r="A241" s="3"/>
      <c r="B241" s="20" t="s">
        <v>280</v>
      </c>
      <c r="C241" s="26">
        <v>42592</v>
      </c>
      <c r="D241" s="26">
        <v>42629</v>
      </c>
      <c r="E241" s="25" t="s">
        <v>281</v>
      </c>
      <c r="F241" s="66">
        <v>213360</v>
      </c>
      <c r="G241" s="66">
        <v>10668</v>
      </c>
      <c r="H241" s="66">
        <v>0</v>
      </c>
      <c r="I241" s="45">
        <f t="shared" si="13"/>
        <v>0</v>
      </c>
      <c r="J241" s="80">
        <f t="shared" si="14"/>
        <v>10668</v>
      </c>
      <c r="K241" s="3"/>
      <c r="L241" s="3"/>
      <c r="M241" s="9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s="4" customFormat="1" ht="30" x14ac:dyDescent="0.25">
      <c r="A242" s="3"/>
      <c r="B242" s="20" t="s">
        <v>282</v>
      </c>
      <c r="C242" s="26">
        <v>42592</v>
      </c>
      <c r="D242" s="26">
        <v>42629</v>
      </c>
      <c r="E242" s="25" t="s">
        <v>281</v>
      </c>
      <c r="F242" s="66">
        <v>213360</v>
      </c>
      <c r="G242" s="66">
        <v>10668</v>
      </c>
      <c r="H242" s="66">
        <v>0</v>
      </c>
      <c r="I242" s="45">
        <f t="shared" si="13"/>
        <v>0</v>
      </c>
      <c r="J242" s="80">
        <f t="shared" si="14"/>
        <v>10668</v>
      </c>
      <c r="K242" s="3"/>
      <c r="L242" s="3"/>
      <c r="M242" s="9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s="4" customFormat="1" ht="60" x14ac:dyDescent="0.25">
      <c r="A243" s="3"/>
      <c r="B243" s="20" t="s">
        <v>283</v>
      </c>
      <c r="C243" s="26">
        <v>42629</v>
      </c>
      <c r="D243" s="26">
        <v>42632</v>
      </c>
      <c r="E243" s="25" t="s">
        <v>284</v>
      </c>
      <c r="F243" s="66">
        <v>163110</v>
      </c>
      <c r="G243" s="66">
        <v>3270.23</v>
      </c>
      <c r="H243" s="66">
        <v>3270.23</v>
      </c>
      <c r="I243" s="45">
        <f t="shared" si="13"/>
        <v>1</v>
      </c>
      <c r="J243" s="80">
        <f t="shared" si="14"/>
        <v>0</v>
      </c>
      <c r="K243" s="3"/>
      <c r="L243" s="3"/>
      <c r="M243" s="9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s="4" customFormat="1" ht="45" x14ac:dyDescent="0.25">
      <c r="A244" s="3"/>
      <c r="B244" s="20" t="s">
        <v>285</v>
      </c>
      <c r="C244" s="26">
        <v>42572</v>
      </c>
      <c r="D244" s="26">
        <v>42639</v>
      </c>
      <c r="E244" s="25" t="s">
        <v>286</v>
      </c>
      <c r="F244" s="66">
        <v>177730</v>
      </c>
      <c r="G244" s="66">
        <v>5331.9</v>
      </c>
      <c r="H244" s="66">
        <v>5255.35</v>
      </c>
      <c r="I244" s="45">
        <f t="shared" si="13"/>
        <v>0.98564301656070086</v>
      </c>
      <c r="J244" s="80">
        <f t="shared" si="14"/>
        <v>76.549999999999272</v>
      </c>
      <c r="K244" s="3"/>
      <c r="L244" s="3"/>
      <c r="M244" s="9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s="4" customFormat="1" ht="45" x14ac:dyDescent="0.25">
      <c r="A245" s="3"/>
      <c r="B245" s="20" t="s">
        <v>287</v>
      </c>
      <c r="C245" s="26">
        <v>42566</v>
      </c>
      <c r="D245" s="26">
        <v>42639</v>
      </c>
      <c r="E245" s="25" t="s">
        <v>286</v>
      </c>
      <c r="F245" s="66">
        <v>113500</v>
      </c>
      <c r="G245" s="66">
        <v>3972.5</v>
      </c>
      <c r="H245" s="66">
        <v>3972.5</v>
      </c>
      <c r="I245" s="45">
        <f t="shared" si="13"/>
        <v>1</v>
      </c>
      <c r="J245" s="80">
        <f t="shared" si="14"/>
        <v>0</v>
      </c>
      <c r="K245" s="3"/>
      <c r="L245" s="3"/>
      <c r="M245" s="9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s="4" customFormat="1" ht="45" x14ac:dyDescent="0.25">
      <c r="A246" s="3"/>
      <c r="B246" s="20" t="s">
        <v>288</v>
      </c>
      <c r="C246" s="26">
        <v>42566</v>
      </c>
      <c r="D246" s="26">
        <v>42639</v>
      </c>
      <c r="E246" s="25" t="s">
        <v>286</v>
      </c>
      <c r="F246" s="66">
        <v>112300</v>
      </c>
      <c r="G246" s="66">
        <v>3930.5</v>
      </c>
      <c r="H246" s="66">
        <v>3930.5</v>
      </c>
      <c r="I246" s="45">
        <f t="shared" si="13"/>
        <v>1</v>
      </c>
      <c r="J246" s="80">
        <f t="shared" si="14"/>
        <v>0</v>
      </c>
      <c r="K246" s="3"/>
      <c r="L246" s="3"/>
      <c r="M246" s="9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s="4" customFormat="1" ht="45" x14ac:dyDescent="0.25">
      <c r="A247" s="3"/>
      <c r="B247" s="20" t="s">
        <v>289</v>
      </c>
      <c r="C247" s="26">
        <v>42555</v>
      </c>
      <c r="D247" s="26">
        <v>42639</v>
      </c>
      <c r="E247" s="25" t="s">
        <v>286</v>
      </c>
      <c r="F247" s="66">
        <v>106900</v>
      </c>
      <c r="G247" s="66">
        <v>4276</v>
      </c>
      <c r="H247" s="66">
        <v>4276</v>
      </c>
      <c r="I247" s="45">
        <f t="shared" si="13"/>
        <v>1</v>
      </c>
      <c r="J247" s="80">
        <f t="shared" si="14"/>
        <v>0</v>
      </c>
      <c r="K247" s="3"/>
      <c r="L247" s="3"/>
      <c r="M247" s="9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s="4" customFormat="1" ht="45" x14ac:dyDescent="0.25">
      <c r="A248" s="3"/>
      <c r="B248" s="20" t="s">
        <v>406</v>
      </c>
      <c r="C248" s="26">
        <v>42643</v>
      </c>
      <c r="D248" s="26">
        <v>42647</v>
      </c>
      <c r="E248" s="25" t="s">
        <v>370</v>
      </c>
      <c r="F248" s="66">
        <v>227400</v>
      </c>
      <c r="G248" s="66">
        <v>6701.15</v>
      </c>
      <c r="H248" s="66">
        <v>2053.52</v>
      </c>
      <c r="I248" s="45">
        <f t="shared" si="13"/>
        <v>0.30644292397573553</v>
      </c>
      <c r="J248" s="80">
        <f t="shared" si="14"/>
        <v>4647.6299999999992</v>
      </c>
      <c r="K248" s="3"/>
      <c r="L248" s="3"/>
      <c r="M248" s="9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s="4" customFormat="1" ht="60" x14ac:dyDescent="0.25">
      <c r="A249" s="3"/>
      <c r="B249" s="20" t="s">
        <v>407</v>
      </c>
      <c r="C249" s="26">
        <v>42639</v>
      </c>
      <c r="D249" s="26">
        <v>42647</v>
      </c>
      <c r="E249" s="30" t="s">
        <v>344</v>
      </c>
      <c r="F249" s="66">
        <v>154782</v>
      </c>
      <c r="G249" s="66">
        <v>15278</v>
      </c>
      <c r="H249" s="66">
        <v>6693.54</v>
      </c>
      <c r="I249" s="45">
        <f t="shared" si="13"/>
        <v>0.43811624558188245</v>
      </c>
      <c r="J249" s="80">
        <f t="shared" si="14"/>
        <v>8584.4599999999991</v>
      </c>
      <c r="K249" s="3"/>
      <c r="L249" s="3"/>
      <c r="M249" s="9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s="4" customFormat="1" ht="75" x14ac:dyDescent="0.25">
      <c r="A250" s="3"/>
      <c r="B250" s="20" t="s">
        <v>408</v>
      </c>
      <c r="C250" s="26">
        <v>42628</v>
      </c>
      <c r="D250" s="26">
        <v>42647</v>
      </c>
      <c r="E250" s="25" t="s">
        <v>409</v>
      </c>
      <c r="F250" s="66">
        <v>113273</v>
      </c>
      <c r="G250" s="66">
        <v>4248</v>
      </c>
      <c r="H250" s="66">
        <v>3995.2</v>
      </c>
      <c r="I250" s="45">
        <f t="shared" si="13"/>
        <v>0.94048964218455744</v>
      </c>
      <c r="J250" s="80">
        <f t="shared" si="14"/>
        <v>252.80000000000018</v>
      </c>
      <c r="K250" s="3"/>
      <c r="L250" s="3"/>
      <c r="M250" s="9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s="4" customFormat="1" ht="75" x14ac:dyDescent="0.25">
      <c r="A251" s="3"/>
      <c r="B251" s="20" t="s">
        <v>410</v>
      </c>
      <c r="C251" s="26">
        <v>42555</v>
      </c>
      <c r="D251" s="26">
        <v>42647</v>
      </c>
      <c r="E251" s="25" t="s">
        <v>409</v>
      </c>
      <c r="F251" s="66">
        <v>116087</v>
      </c>
      <c r="G251" s="66">
        <v>3773</v>
      </c>
      <c r="H251" s="66">
        <v>3156.63</v>
      </c>
      <c r="I251" s="45">
        <f t="shared" si="13"/>
        <v>0.83663662867744504</v>
      </c>
      <c r="J251" s="80">
        <f t="shared" si="14"/>
        <v>616.36999999999989</v>
      </c>
      <c r="K251" s="3"/>
      <c r="L251" s="3"/>
      <c r="M251" s="9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s="4" customFormat="1" ht="75" x14ac:dyDescent="0.25">
      <c r="A252" s="3"/>
      <c r="B252" s="20" t="s">
        <v>411</v>
      </c>
      <c r="C252" s="26">
        <v>42544</v>
      </c>
      <c r="D252" s="26">
        <v>42647</v>
      </c>
      <c r="E252" s="25" t="s">
        <v>409</v>
      </c>
      <c r="F252" s="66">
        <v>116714</v>
      </c>
      <c r="G252" s="66">
        <v>4377</v>
      </c>
      <c r="H252" s="66">
        <v>3435.16</v>
      </c>
      <c r="I252" s="45">
        <f t="shared" si="13"/>
        <v>0.78482065341558138</v>
      </c>
      <c r="J252" s="80">
        <f t="shared" si="14"/>
        <v>941.84000000000015</v>
      </c>
      <c r="K252" s="3"/>
      <c r="L252" s="3"/>
      <c r="M252" s="9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s="4" customFormat="1" ht="75" x14ac:dyDescent="0.25">
      <c r="A253" s="3"/>
      <c r="B253" s="20" t="s">
        <v>412</v>
      </c>
      <c r="C253" s="26">
        <v>42552</v>
      </c>
      <c r="D253" s="26">
        <v>42647</v>
      </c>
      <c r="E253" s="25" t="s">
        <v>409</v>
      </c>
      <c r="F253" s="66">
        <v>117748</v>
      </c>
      <c r="G253" s="66">
        <v>2061</v>
      </c>
      <c r="H253" s="66">
        <v>149.25</v>
      </c>
      <c r="I253" s="45">
        <f t="shared" si="13"/>
        <v>7.2416302765647741E-2</v>
      </c>
      <c r="J253" s="80">
        <f t="shared" si="14"/>
        <v>1911.75</v>
      </c>
      <c r="K253" s="3"/>
      <c r="L253" s="3"/>
      <c r="M253" s="9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s="4" customFormat="1" ht="75" x14ac:dyDescent="0.25">
      <c r="A254" s="3"/>
      <c r="B254" s="20" t="s">
        <v>413</v>
      </c>
      <c r="C254" s="26">
        <v>42578</v>
      </c>
      <c r="D254" s="26">
        <v>42649</v>
      </c>
      <c r="E254" s="25" t="s">
        <v>264</v>
      </c>
      <c r="F254" s="66">
        <v>112000</v>
      </c>
      <c r="G254" s="66">
        <v>5600</v>
      </c>
      <c r="H254" s="66">
        <v>0</v>
      </c>
      <c r="I254" s="45">
        <f t="shared" si="13"/>
        <v>0</v>
      </c>
      <c r="J254" s="80">
        <f t="shared" si="14"/>
        <v>5600</v>
      </c>
      <c r="K254" s="3"/>
      <c r="L254" s="3"/>
      <c r="M254" s="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s="4" customFormat="1" ht="60" x14ac:dyDescent="0.25">
      <c r="A255" s="3"/>
      <c r="B255" s="20" t="s">
        <v>414</v>
      </c>
      <c r="C255" s="26">
        <v>42577</v>
      </c>
      <c r="D255" s="26">
        <v>42649</v>
      </c>
      <c r="E255" s="25" t="s">
        <v>415</v>
      </c>
      <c r="F255" s="66">
        <v>216198</v>
      </c>
      <c r="G255" s="66">
        <v>16582.39</v>
      </c>
      <c r="H255" s="66">
        <v>3330.19</v>
      </c>
      <c r="I255" s="45">
        <f t="shared" si="13"/>
        <v>0.20082690130915992</v>
      </c>
      <c r="J255" s="80">
        <f t="shared" si="14"/>
        <v>13252.199999999999</v>
      </c>
      <c r="K255" s="3"/>
      <c r="L255" s="3"/>
      <c r="M255" s="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s="4" customFormat="1" ht="45" x14ac:dyDescent="0.25">
      <c r="A256" s="3"/>
      <c r="B256" s="20" t="s">
        <v>416</v>
      </c>
      <c r="C256" s="26">
        <v>42640</v>
      </c>
      <c r="D256" s="26">
        <v>42650</v>
      </c>
      <c r="E256" s="25" t="s">
        <v>278</v>
      </c>
      <c r="F256" s="66">
        <v>647000</v>
      </c>
      <c r="G256" s="66">
        <v>7634.6</v>
      </c>
      <c r="H256" s="66">
        <v>7634.6</v>
      </c>
      <c r="I256" s="45">
        <f t="shared" si="13"/>
        <v>1</v>
      </c>
      <c r="J256" s="80">
        <f t="shared" si="14"/>
        <v>0</v>
      </c>
      <c r="K256" s="3"/>
      <c r="L256" s="3"/>
      <c r="M256" s="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s="4" customFormat="1" ht="60" x14ac:dyDescent="0.25">
      <c r="A257" s="3"/>
      <c r="B257" s="20" t="s">
        <v>417</v>
      </c>
      <c r="C257" s="26">
        <v>42591</v>
      </c>
      <c r="D257" s="26">
        <v>42656</v>
      </c>
      <c r="E257" s="25" t="s">
        <v>294</v>
      </c>
      <c r="F257" s="66">
        <v>118900</v>
      </c>
      <c r="G257" s="66">
        <v>5945</v>
      </c>
      <c r="H257" s="66">
        <v>3347.81</v>
      </c>
      <c r="I257" s="45">
        <f t="shared" si="13"/>
        <v>0.5631303616484441</v>
      </c>
      <c r="J257" s="80">
        <f t="shared" si="14"/>
        <v>2597.19</v>
      </c>
      <c r="K257" s="3"/>
      <c r="L257" s="3"/>
      <c r="M257" s="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s="4" customFormat="1" ht="60" x14ac:dyDescent="0.25">
      <c r="A258" s="3"/>
      <c r="B258" s="20" t="s">
        <v>418</v>
      </c>
      <c r="C258" s="26">
        <v>42598</v>
      </c>
      <c r="D258" s="26">
        <v>42656</v>
      </c>
      <c r="E258" s="25" t="s">
        <v>294</v>
      </c>
      <c r="F258" s="66">
        <v>120000</v>
      </c>
      <c r="G258" s="66">
        <v>6000</v>
      </c>
      <c r="H258" s="66">
        <v>2311.48</v>
      </c>
      <c r="I258" s="45">
        <f t="shared" si="13"/>
        <v>0.38524666666666668</v>
      </c>
      <c r="J258" s="80">
        <f t="shared" si="14"/>
        <v>3688.52</v>
      </c>
      <c r="K258" s="3"/>
      <c r="L258" s="3"/>
      <c r="M258" s="9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s="4" customFormat="1" ht="60" x14ac:dyDescent="0.25">
      <c r="A259" s="3"/>
      <c r="B259" s="20" t="s">
        <v>419</v>
      </c>
      <c r="C259" s="26">
        <v>42607</v>
      </c>
      <c r="D259" s="26">
        <v>42656</v>
      </c>
      <c r="E259" s="25" t="s">
        <v>294</v>
      </c>
      <c r="F259" s="66">
        <v>141789</v>
      </c>
      <c r="G259" s="66">
        <v>9925.23</v>
      </c>
      <c r="H259" s="66">
        <v>1122.44</v>
      </c>
      <c r="I259" s="45">
        <f t="shared" si="13"/>
        <v>0.11308957072027551</v>
      </c>
      <c r="J259" s="80">
        <f t="shared" si="14"/>
        <v>8802.7899999999991</v>
      </c>
      <c r="K259" s="3"/>
      <c r="L259" s="3"/>
      <c r="M259" s="9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s="4" customFormat="1" ht="60" x14ac:dyDescent="0.25">
      <c r="A260" s="3"/>
      <c r="B260" s="20" t="s">
        <v>420</v>
      </c>
      <c r="C260" s="26">
        <v>42598</v>
      </c>
      <c r="D260" s="26">
        <v>42656</v>
      </c>
      <c r="E260" s="25" t="s">
        <v>294</v>
      </c>
      <c r="F260" s="66">
        <v>120000</v>
      </c>
      <c r="G260" s="66">
        <v>6000</v>
      </c>
      <c r="H260" s="66">
        <v>3399.04</v>
      </c>
      <c r="I260" s="45">
        <f t="shared" si="13"/>
        <v>0.56650666666666671</v>
      </c>
      <c r="J260" s="80">
        <f t="shared" si="14"/>
        <v>2600.96</v>
      </c>
      <c r="K260" s="3"/>
      <c r="L260" s="3"/>
      <c r="M260" s="9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s="4" customFormat="1" ht="60" x14ac:dyDescent="0.25">
      <c r="A261" s="3"/>
      <c r="B261" s="20" t="s">
        <v>421</v>
      </c>
      <c r="C261" s="26">
        <v>42598</v>
      </c>
      <c r="D261" s="26">
        <v>42656</v>
      </c>
      <c r="E261" s="25" t="s">
        <v>294</v>
      </c>
      <c r="F261" s="66">
        <v>161355</v>
      </c>
      <c r="G261" s="66">
        <v>11294.85</v>
      </c>
      <c r="H261" s="66">
        <v>785.51</v>
      </c>
      <c r="I261" s="45">
        <f t="shared" si="13"/>
        <v>6.9545854969300158E-2</v>
      </c>
      <c r="J261" s="80">
        <f t="shared" si="14"/>
        <v>10509.34</v>
      </c>
      <c r="K261" s="3"/>
      <c r="L261" s="3"/>
      <c r="M261" s="9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s="4" customFormat="1" ht="45" x14ac:dyDescent="0.25">
      <c r="A262" s="3"/>
      <c r="B262" s="20" t="s">
        <v>422</v>
      </c>
      <c r="C262" s="26">
        <v>42627</v>
      </c>
      <c r="D262" s="26">
        <v>42656</v>
      </c>
      <c r="E262" s="25" t="s">
        <v>423</v>
      </c>
      <c r="F262" s="66">
        <v>429000</v>
      </c>
      <c r="G262" s="66">
        <v>21450</v>
      </c>
      <c r="H262" s="66">
        <v>0</v>
      </c>
      <c r="I262" s="45">
        <f t="shared" si="13"/>
        <v>0</v>
      </c>
      <c r="J262" s="80">
        <f t="shared" si="14"/>
        <v>21450</v>
      </c>
      <c r="K262" s="3"/>
      <c r="L262" s="3"/>
      <c r="M262" s="9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s="4" customFormat="1" ht="45" x14ac:dyDescent="0.25">
      <c r="A263" s="3"/>
      <c r="B263" s="20" t="s">
        <v>424</v>
      </c>
      <c r="C263" s="26">
        <v>42648</v>
      </c>
      <c r="D263" s="26">
        <v>42656</v>
      </c>
      <c r="E263" s="25" t="s">
        <v>278</v>
      </c>
      <c r="F263" s="66">
        <v>318227.5</v>
      </c>
      <c r="G263" s="66">
        <v>2027.21</v>
      </c>
      <c r="H263" s="66">
        <v>2985.96</v>
      </c>
      <c r="I263" s="45">
        <f t="shared" si="13"/>
        <v>1.4729406425579985</v>
      </c>
      <c r="J263" s="80">
        <f t="shared" si="14"/>
        <v>-958.75</v>
      </c>
      <c r="K263" s="3"/>
      <c r="L263" s="3"/>
      <c r="M263" s="9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s="4" customFormat="1" ht="45" x14ac:dyDescent="0.25">
      <c r="A264" s="3"/>
      <c r="B264" s="20" t="s">
        <v>425</v>
      </c>
      <c r="C264" s="26">
        <v>42648</v>
      </c>
      <c r="D264" s="26">
        <v>42656</v>
      </c>
      <c r="E264" s="25" t="s">
        <v>278</v>
      </c>
      <c r="F264" s="66">
        <v>212466.5</v>
      </c>
      <c r="G264" s="66">
        <v>1973.02</v>
      </c>
      <c r="H264" s="66">
        <v>1961.29</v>
      </c>
      <c r="I264" s="45">
        <f t="shared" si="13"/>
        <v>0.99405479924177154</v>
      </c>
      <c r="J264" s="80">
        <f t="shared" si="14"/>
        <v>11.730000000000018</v>
      </c>
      <c r="K264" s="3"/>
      <c r="L264" s="3"/>
      <c r="M264" s="9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s="4" customFormat="1" ht="45" x14ac:dyDescent="0.25">
      <c r="A265" s="3"/>
      <c r="B265" s="20" t="s">
        <v>426</v>
      </c>
      <c r="C265" s="26">
        <v>42648</v>
      </c>
      <c r="D265" s="26">
        <v>42656</v>
      </c>
      <c r="E265" s="25" t="s">
        <v>278</v>
      </c>
      <c r="F265" s="66">
        <v>321227.5</v>
      </c>
      <c r="G265" s="66">
        <v>3528.79</v>
      </c>
      <c r="H265" s="66">
        <v>3507.8</v>
      </c>
      <c r="I265" s="45">
        <f t="shared" si="13"/>
        <v>0.99405178545620465</v>
      </c>
      <c r="J265" s="80">
        <f t="shared" si="14"/>
        <v>20.989999999999782</v>
      </c>
      <c r="K265" s="3"/>
      <c r="L265" s="3"/>
      <c r="M265" s="9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s="4" customFormat="1" ht="45" x14ac:dyDescent="0.25">
      <c r="A266" s="3"/>
      <c r="B266" s="20" t="s">
        <v>427</v>
      </c>
      <c r="C266" s="26">
        <v>42542</v>
      </c>
      <c r="D266" s="26">
        <v>42657</v>
      </c>
      <c r="E266" s="25" t="s">
        <v>326</v>
      </c>
      <c r="F266" s="66">
        <v>120000</v>
      </c>
      <c r="G266" s="66">
        <v>9600</v>
      </c>
      <c r="H266" s="66">
        <v>9600</v>
      </c>
      <c r="I266" s="45">
        <f t="shared" si="13"/>
        <v>1</v>
      </c>
      <c r="J266" s="80">
        <f t="shared" si="14"/>
        <v>0</v>
      </c>
      <c r="K266" s="3"/>
      <c r="L266" s="3"/>
      <c r="M266" s="9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s="4" customFormat="1" ht="45" x14ac:dyDescent="0.25">
      <c r="A267" s="3"/>
      <c r="B267" s="20" t="s">
        <v>428</v>
      </c>
      <c r="C267" s="26">
        <v>42544</v>
      </c>
      <c r="D267" s="26">
        <v>42657</v>
      </c>
      <c r="E267" s="25" t="s">
        <v>326</v>
      </c>
      <c r="F267" s="66">
        <v>120000</v>
      </c>
      <c r="G267" s="66">
        <v>9600</v>
      </c>
      <c r="H267" s="66">
        <v>9600</v>
      </c>
      <c r="I267" s="45">
        <f t="shared" si="13"/>
        <v>1</v>
      </c>
      <c r="J267" s="80">
        <f t="shared" si="14"/>
        <v>0</v>
      </c>
      <c r="K267" s="3"/>
      <c r="L267" s="3"/>
      <c r="M267" s="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s="4" customFormat="1" ht="45" x14ac:dyDescent="0.25">
      <c r="A268" s="3"/>
      <c r="B268" s="20" t="s">
        <v>429</v>
      </c>
      <c r="C268" s="26">
        <v>42565</v>
      </c>
      <c r="D268" s="26">
        <v>42657</v>
      </c>
      <c r="E268" s="25" t="s">
        <v>326</v>
      </c>
      <c r="F268" s="66">
        <v>83800</v>
      </c>
      <c r="G268" s="66">
        <v>6704</v>
      </c>
      <c r="H268" s="66">
        <v>6704</v>
      </c>
      <c r="I268" s="45">
        <f t="shared" si="13"/>
        <v>1</v>
      </c>
      <c r="J268" s="80">
        <f t="shared" si="14"/>
        <v>0</v>
      </c>
      <c r="K268" s="3"/>
      <c r="L268" s="3"/>
      <c r="M268" s="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s="4" customFormat="1" ht="45" x14ac:dyDescent="0.25">
      <c r="A269" s="3"/>
      <c r="B269" s="20" t="s">
        <v>430</v>
      </c>
      <c r="C269" s="26">
        <v>42570</v>
      </c>
      <c r="D269" s="26">
        <v>42657</v>
      </c>
      <c r="E269" s="25" t="s">
        <v>326</v>
      </c>
      <c r="F269" s="66">
        <v>120000</v>
      </c>
      <c r="G269" s="66">
        <v>9600</v>
      </c>
      <c r="H269" s="66">
        <v>9600</v>
      </c>
      <c r="I269" s="45">
        <f t="shared" si="13"/>
        <v>1</v>
      </c>
      <c r="J269" s="80">
        <f t="shared" si="14"/>
        <v>0</v>
      </c>
      <c r="K269" s="3"/>
      <c r="L269" s="3"/>
      <c r="M269" s="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s="4" customFormat="1" ht="45" x14ac:dyDescent="0.25">
      <c r="A270" s="3"/>
      <c r="B270" s="20" t="s">
        <v>431</v>
      </c>
      <c r="C270" s="26">
        <v>42600</v>
      </c>
      <c r="D270" s="26">
        <v>42657</v>
      </c>
      <c r="E270" s="25" t="s">
        <v>326</v>
      </c>
      <c r="F270" s="66">
        <v>120000</v>
      </c>
      <c r="G270" s="66">
        <v>9600</v>
      </c>
      <c r="H270" s="66">
        <v>9600</v>
      </c>
      <c r="I270" s="45">
        <f t="shared" si="13"/>
        <v>1</v>
      </c>
      <c r="J270" s="80">
        <f t="shared" si="14"/>
        <v>0</v>
      </c>
      <c r="K270" s="3"/>
      <c r="L270" s="3"/>
      <c r="M270" s="9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s="4" customFormat="1" ht="45" x14ac:dyDescent="0.25">
      <c r="A271" s="3"/>
      <c r="B271" s="20" t="s">
        <v>432</v>
      </c>
      <c r="C271" s="26">
        <v>42614</v>
      </c>
      <c r="D271" s="26">
        <v>42657</v>
      </c>
      <c r="E271" s="25" t="s">
        <v>326</v>
      </c>
      <c r="F271" s="66">
        <v>120000</v>
      </c>
      <c r="G271" s="66">
        <v>9600</v>
      </c>
      <c r="H271" s="66">
        <v>9600</v>
      </c>
      <c r="I271" s="45">
        <f t="shared" si="13"/>
        <v>1</v>
      </c>
      <c r="J271" s="80">
        <f t="shared" si="14"/>
        <v>0</v>
      </c>
      <c r="K271" s="3"/>
      <c r="L271" s="3"/>
      <c r="M271" s="9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s="11" customFormat="1" ht="45" x14ac:dyDescent="0.25">
      <c r="A272" s="10"/>
      <c r="B272" s="20" t="s">
        <v>433</v>
      </c>
      <c r="C272" s="26">
        <v>42618</v>
      </c>
      <c r="D272" s="26">
        <v>42657</v>
      </c>
      <c r="E272" s="25" t="s">
        <v>326</v>
      </c>
      <c r="F272" s="66">
        <v>120000</v>
      </c>
      <c r="G272" s="66">
        <v>9600</v>
      </c>
      <c r="H272" s="66">
        <v>9600</v>
      </c>
      <c r="I272" s="45">
        <f t="shared" si="13"/>
        <v>1</v>
      </c>
      <c r="J272" s="80">
        <f t="shared" si="14"/>
        <v>0</v>
      </c>
      <c r="K272" s="10"/>
      <c r="L272" s="10"/>
    </row>
    <row r="273" spans="1:12" s="11" customFormat="1" ht="45" x14ac:dyDescent="0.25">
      <c r="A273" s="10"/>
      <c r="B273" s="20" t="s">
        <v>434</v>
      </c>
      <c r="C273" s="26">
        <v>42620</v>
      </c>
      <c r="D273" s="26">
        <v>42657</v>
      </c>
      <c r="E273" s="25" t="s">
        <v>326</v>
      </c>
      <c r="F273" s="66">
        <v>152668.95000000001</v>
      </c>
      <c r="G273" s="66">
        <v>12213.52</v>
      </c>
      <c r="H273" s="66">
        <v>6196.54</v>
      </c>
      <c r="I273" s="45">
        <f t="shared" si="13"/>
        <v>0.50735087018320679</v>
      </c>
      <c r="J273" s="80">
        <f t="shared" si="14"/>
        <v>6016.9800000000005</v>
      </c>
      <c r="K273" s="10"/>
      <c r="L273" s="10"/>
    </row>
    <row r="274" spans="1:12" s="11" customFormat="1" ht="45" x14ac:dyDescent="0.25">
      <c r="A274" s="10"/>
      <c r="B274" s="20" t="s">
        <v>435</v>
      </c>
      <c r="C274" s="26">
        <v>42639</v>
      </c>
      <c r="D274" s="26">
        <v>42657</v>
      </c>
      <c r="E274" s="25" t="s">
        <v>326</v>
      </c>
      <c r="F274" s="66">
        <v>120000</v>
      </c>
      <c r="G274" s="66">
        <v>9600</v>
      </c>
      <c r="H274" s="66">
        <v>9600</v>
      </c>
      <c r="I274" s="45">
        <f t="shared" si="13"/>
        <v>1</v>
      </c>
      <c r="J274" s="80">
        <f t="shared" si="14"/>
        <v>0</v>
      </c>
      <c r="K274" s="10"/>
      <c r="L274" s="10"/>
    </row>
    <row r="275" spans="1:12" s="11" customFormat="1" ht="45" x14ac:dyDescent="0.25">
      <c r="A275" s="10"/>
      <c r="B275" s="20" t="s">
        <v>436</v>
      </c>
      <c r="C275" s="26">
        <v>42584</v>
      </c>
      <c r="D275" s="26">
        <v>42657</v>
      </c>
      <c r="E275" s="25" t="s">
        <v>326</v>
      </c>
      <c r="F275" s="66">
        <v>120000</v>
      </c>
      <c r="G275" s="66">
        <v>9600</v>
      </c>
      <c r="H275" s="66">
        <v>9600</v>
      </c>
      <c r="I275" s="45">
        <f t="shared" si="13"/>
        <v>1</v>
      </c>
      <c r="J275" s="80">
        <f t="shared" si="14"/>
        <v>0</v>
      </c>
      <c r="K275" s="10"/>
      <c r="L275" s="10"/>
    </row>
    <row r="276" spans="1:12" s="11" customFormat="1" ht="75" x14ac:dyDescent="0.25">
      <c r="A276" s="10"/>
      <c r="B276" s="20" t="s">
        <v>437</v>
      </c>
      <c r="C276" s="26">
        <v>42632</v>
      </c>
      <c r="D276" s="26">
        <v>42660</v>
      </c>
      <c r="E276" s="25" t="s">
        <v>438</v>
      </c>
      <c r="F276" s="66">
        <v>120000</v>
      </c>
      <c r="G276" s="66">
        <v>6000</v>
      </c>
      <c r="H276" s="66">
        <v>0</v>
      </c>
      <c r="I276" s="45">
        <f t="shared" si="13"/>
        <v>0</v>
      </c>
      <c r="J276" s="80">
        <f t="shared" si="14"/>
        <v>6000</v>
      </c>
      <c r="K276" s="10"/>
      <c r="L276" s="10"/>
    </row>
    <row r="277" spans="1:12" s="11" customFormat="1" ht="75" x14ac:dyDescent="0.25">
      <c r="A277" s="10"/>
      <c r="B277" s="20" t="s">
        <v>439</v>
      </c>
      <c r="C277" s="26">
        <v>42629</v>
      </c>
      <c r="D277" s="26">
        <v>42669</v>
      </c>
      <c r="E277" s="25" t="s">
        <v>440</v>
      </c>
      <c r="F277" s="66">
        <v>61650</v>
      </c>
      <c r="G277" s="66">
        <v>6165</v>
      </c>
      <c r="H277" s="66">
        <v>0</v>
      </c>
      <c r="I277" s="45">
        <f t="shared" si="13"/>
        <v>0</v>
      </c>
      <c r="J277" s="80">
        <f t="shared" si="14"/>
        <v>6165</v>
      </c>
      <c r="K277" s="10"/>
      <c r="L277" s="10"/>
    </row>
    <row r="278" spans="1:12" s="11" customFormat="1" ht="75" x14ac:dyDescent="0.25">
      <c r="A278" s="10"/>
      <c r="B278" s="20" t="s">
        <v>441</v>
      </c>
      <c r="C278" s="26">
        <v>42583</v>
      </c>
      <c r="D278" s="26">
        <v>42671</v>
      </c>
      <c r="E278" s="25" t="s">
        <v>442</v>
      </c>
      <c r="F278" s="66">
        <v>105088</v>
      </c>
      <c r="G278" s="66">
        <v>2311.94</v>
      </c>
      <c r="H278" s="66">
        <v>0</v>
      </c>
      <c r="I278" s="45">
        <f t="shared" si="13"/>
        <v>0</v>
      </c>
      <c r="J278" s="80">
        <f t="shared" si="14"/>
        <v>2311.94</v>
      </c>
      <c r="K278" s="10"/>
      <c r="L278" s="10"/>
    </row>
    <row r="279" spans="1:12" s="11" customFormat="1" ht="75" x14ac:dyDescent="0.25">
      <c r="A279" s="10"/>
      <c r="B279" s="20" t="s">
        <v>443</v>
      </c>
      <c r="C279" s="26">
        <v>42607</v>
      </c>
      <c r="D279" s="26">
        <v>42676</v>
      </c>
      <c r="E279" s="25" t="s">
        <v>264</v>
      </c>
      <c r="F279" s="66">
        <v>102500</v>
      </c>
      <c r="G279" s="66">
        <v>5125</v>
      </c>
      <c r="H279" s="66">
        <v>0</v>
      </c>
      <c r="I279" s="45">
        <f t="shared" si="13"/>
        <v>0</v>
      </c>
      <c r="J279" s="80">
        <f t="shared" si="14"/>
        <v>5125</v>
      </c>
      <c r="K279" s="10"/>
      <c r="L279" s="10"/>
    </row>
    <row r="280" spans="1:12" s="11" customFormat="1" ht="75" x14ac:dyDescent="0.25">
      <c r="A280" s="10"/>
      <c r="B280" s="20" t="s">
        <v>444</v>
      </c>
      <c r="C280" s="26">
        <v>42620</v>
      </c>
      <c r="D280" s="26">
        <v>42676</v>
      </c>
      <c r="E280" s="25" t="s">
        <v>264</v>
      </c>
      <c r="F280" s="66">
        <v>111000</v>
      </c>
      <c r="G280" s="66">
        <v>5550</v>
      </c>
      <c r="H280" s="66">
        <v>0</v>
      </c>
      <c r="I280" s="45">
        <f t="shared" si="13"/>
        <v>0</v>
      </c>
      <c r="J280" s="80">
        <f t="shared" si="14"/>
        <v>5550</v>
      </c>
      <c r="K280" s="10"/>
      <c r="L280" s="10"/>
    </row>
    <row r="281" spans="1:12" s="11" customFormat="1" ht="60" x14ac:dyDescent="0.25">
      <c r="A281" s="10"/>
      <c r="B281" s="20" t="s">
        <v>445</v>
      </c>
      <c r="C281" s="26">
        <v>42675</v>
      </c>
      <c r="D281" s="26">
        <v>42676</v>
      </c>
      <c r="E281" s="25" t="s">
        <v>256</v>
      </c>
      <c r="F281" s="66">
        <v>189750</v>
      </c>
      <c r="G281" s="66">
        <v>1878.04</v>
      </c>
      <c r="H281" s="66">
        <v>1878.04</v>
      </c>
      <c r="I281" s="45">
        <f t="shared" si="13"/>
        <v>1</v>
      </c>
      <c r="J281" s="80">
        <f t="shared" si="14"/>
        <v>0</v>
      </c>
      <c r="K281" s="10"/>
      <c r="L281" s="10"/>
    </row>
    <row r="282" spans="1:12" s="11" customFormat="1" ht="60" x14ac:dyDescent="0.25">
      <c r="A282" s="10"/>
      <c r="B282" s="20" t="s">
        <v>293</v>
      </c>
      <c r="C282" s="26">
        <v>42675</v>
      </c>
      <c r="D282" s="26">
        <v>42676</v>
      </c>
      <c r="E282" s="25" t="s">
        <v>294</v>
      </c>
      <c r="F282" s="66">
        <v>120000</v>
      </c>
      <c r="G282" s="66">
        <v>1318.36</v>
      </c>
      <c r="H282" s="66">
        <v>1318.36</v>
      </c>
      <c r="I282" s="45">
        <f t="shared" si="13"/>
        <v>1</v>
      </c>
      <c r="J282" s="80">
        <f t="shared" si="14"/>
        <v>0</v>
      </c>
      <c r="K282" s="10"/>
      <c r="L282" s="10"/>
    </row>
    <row r="283" spans="1:12" s="11" customFormat="1" ht="60" x14ac:dyDescent="0.25">
      <c r="A283" s="10"/>
      <c r="B283" s="20" t="s">
        <v>295</v>
      </c>
      <c r="C283" s="26">
        <v>42676</v>
      </c>
      <c r="D283" s="26">
        <v>42681</v>
      </c>
      <c r="E283" s="25" t="s">
        <v>294</v>
      </c>
      <c r="F283" s="66">
        <v>120000</v>
      </c>
      <c r="G283" s="66">
        <v>1979.18</v>
      </c>
      <c r="H283" s="66">
        <v>1979.18</v>
      </c>
      <c r="I283" s="45">
        <f t="shared" si="13"/>
        <v>1</v>
      </c>
      <c r="J283" s="80">
        <f t="shared" si="14"/>
        <v>0</v>
      </c>
      <c r="K283" s="10"/>
      <c r="L283" s="10"/>
    </row>
    <row r="284" spans="1:12" s="11" customFormat="1" ht="60" x14ac:dyDescent="0.25">
      <c r="A284" s="10"/>
      <c r="B284" s="20" t="s">
        <v>304</v>
      </c>
      <c r="C284" s="26">
        <v>42682</v>
      </c>
      <c r="D284" s="26">
        <v>42683</v>
      </c>
      <c r="E284" s="25" t="s">
        <v>294</v>
      </c>
      <c r="F284" s="66">
        <v>137600</v>
      </c>
      <c r="G284" s="66">
        <v>3630.34</v>
      </c>
      <c r="H284" s="66">
        <v>3630.34</v>
      </c>
      <c r="I284" s="45">
        <f t="shared" si="13"/>
        <v>1</v>
      </c>
      <c r="J284" s="80">
        <f t="shared" si="14"/>
        <v>0</v>
      </c>
      <c r="K284" s="10"/>
      <c r="L284" s="10"/>
    </row>
    <row r="285" spans="1:12" s="11" customFormat="1" ht="60" x14ac:dyDescent="0.25">
      <c r="A285" s="10"/>
      <c r="B285" s="20" t="s">
        <v>305</v>
      </c>
      <c r="C285" s="26">
        <v>42682</v>
      </c>
      <c r="D285" s="26">
        <v>42683</v>
      </c>
      <c r="E285" s="25" t="s">
        <v>260</v>
      </c>
      <c r="F285" s="66">
        <v>149730</v>
      </c>
      <c r="G285" s="66">
        <v>7486.5</v>
      </c>
      <c r="H285" s="66">
        <v>7486.5</v>
      </c>
      <c r="I285" s="45">
        <f t="shared" si="13"/>
        <v>1</v>
      </c>
      <c r="J285" s="80">
        <f t="shared" si="14"/>
        <v>0</v>
      </c>
      <c r="K285" s="10"/>
      <c r="L285" s="10"/>
    </row>
    <row r="286" spans="1:12" s="11" customFormat="1" ht="71.25" customHeight="1" x14ac:dyDescent="0.25">
      <c r="A286" s="10"/>
      <c r="B286" s="82" t="s">
        <v>308</v>
      </c>
      <c r="C286" s="71">
        <v>42657</v>
      </c>
      <c r="D286" s="71">
        <v>42683</v>
      </c>
      <c r="E286" s="70" t="s">
        <v>309</v>
      </c>
      <c r="F286" s="72" t="s">
        <v>446</v>
      </c>
      <c r="G286" s="73"/>
      <c r="H286" s="73"/>
      <c r="I286" s="79"/>
      <c r="J286" s="81"/>
      <c r="K286" s="10"/>
      <c r="L286" s="10"/>
    </row>
    <row r="287" spans="1:12" s="11" customFormat="1" ht="60" x14ac:dyDescent="0.25">
      <c r="A287" s="10"/>
      <c r="B287" s="20" t="s">
        <v>302</v>
      </c>
      <c r="C287" s="26">
        <v>42685</v>
      </c>
      <c r="D287" s="26">
        <v>42688</v>
      </c>
      <c r="E287" s="25" t="s">
        <v>260</v>
      </c>
      <c r="F287" s="66">
        <v>120000</v>
      </c>
      <c r="G287" s="66">
        <v>5664.25</v>
      </c>
      <c r="H287" s="66">
        <v>5664.25</v>
      </c>
      <c r="I287" s="45">
        <f t="shared" ref="I287:I305" si="15">H287/G287</f>
        <v>1</v>
      </c>
      <c r="J287" s="80">
        <f t="shared" ref="J287:J305" si="16">G287-H287</f>
        <v>0</v>
      </c>
      <c r="K287" s="10"/>
      <c r="L287" s="10"/>
    </row>
    <row r="288" spans="1:12" s="11" customFormat="1" ht="60" x14ac:dyDescent="0.25">
      <c r="A288" s="10"/>
      <c r="B288" s="20" t="s">
        <v>296</v>
      </c>
      <c r="C288" s="26">
        <v>42690</v>
      </c>
      <c r="D288" s="26">
        <v>42691</v>
      </c>
      <c r="E288" s="25" t="s">
        <v>258</v>
      </c>
      <c r="F288" s="66">
        <v>73077.399999999994</v>
      </c>
      <c r="G288" s="66">
        <v>3653.87</v>
      </c>
      <c r="H288" s="66">
        <v>3653.87</v>
      </c>
      <c r="I288" s="45">
        <f t="shared" si="15"/>
        <v>1</v>
      </c>
      <c r="J288" s="80">
        <f t="shared" si="16"/>
        <v>0</v>
      </c>
      <c r="K288" s="10"/>
      <c r="L288" s="10"/>
    </row>
    <row r="289" spans="1:12" s="11" customFormat="1" ht="75" x14ac:dyDescent="0.25">
      <c r="A289" s="10"/>
      <c r="B289" s="20" t="s">
        <v>297</v>
      </c>
      <c r="C289" s="26">
        <v>42632</v>
      </c>
      <c r="D289" s="26">
        <v>42691</v>
      </c>
      <c r="E289" s="25" t="s">
        <v>221</v>
      </c>
      <c r="F289" s="66">
        <v>94257.5</v>
      </c>
      <c r="G289" s="66">
        <v>4712.88</v>
      </c>
      <c r="H289" s="66">
        <v>0</v>
      </c>
      <c r="I289" s="45">
        <f t="shared" si="15"/>
        <v>0</v>
      </c>
      <c r="J289" s="80">
        <f t="shared" si="16"/>
        <v>4712.88</v>
      </c>
      <c r="K289" s="10"/>
      <c r="L289" s="10"/>
    </row>
    <row r="290" spans="1:12" s="11" customFormat="1" ht="75" x14ac:dyDescent="0.25">
      <c r="A290" s="10"/>
      <c r="B290" s="20" t="s">
        <v>298</v>
      </c>
      <c r="C290" s="26">
        <v>42627</v>
      </c>
      <c r="D290" s="26">
        <v>42691</v>
      </c>
      <c r="E290" s="25" t="s">
        <v>264</v>
      </c>
      <c r="F290" s="66">
        <v>115500</v>
      </c>
      <c r="G290" s="66">
        <v>5775</v>
      </c>
      <c r="H290" s="66">
        <v>0</v>
      </c>
      <c r="I290" s="45">
        <f t="shared" si="15"/>
        <v>0</v>
      </c>
      <c r="J290" s="80">
        <f t="shared" si="16"/>
        <v>5775</v>
      </c>
      <c r="K290" s="10"/>
      <c r="L290" s="10"/>
    </row>
    <row r="291" spans="1:12" s="11" customFormat="1" ht="75" x14ac:dyDescent="0.25">
      <c r="A291" s="10"/>
      <c r="B291" s="20" t="s">
        <v>299</v>
      </c>
      <c r="C291" s="26">
        <v>42627</v>
      </c>
      <c r="D291" s="26">
        <v>42691</v>
      </c>
      <c r="E291" s="25" t="s">
        <v>264</v>
      </c>
      <c r="F291" s="66">
        <v>100000</v>
      </c>
      <c r="G291" s="66">
        <v>5000</v>
      </c>
      <c r="H291" s="66">
        <v>0</v>
      </c>
      <c r="I291" s="45">
        <f t="shared" si="15"/>
        <v>0</v>
      </c>
      <c r="J291" s="80">
        <f t="shared" si="16"/>
        <v>5000</v>
      </c>
      <c r="K291" s="10"/>
      <c r="L291" s="10"/>
    </row>
    <row r="292" spans="1:12" s="11" customFormat="1" ht="75" x14ac:dyDescent="0.25">
      <c r="A292" s="10"/>
      <c r="B292" s="20" t="s">
        <v>300</v>
      </c>
      <c r="C292" s="26">
        <v>42627</v>
      </c>
      <c r="D292" s="26">
        <v>42691</v>
      </c>
      <c r="E292" s="25" t="s">
        <v>221</v>
      </c>
      <c r="F292" s="66">
        <v>125000</v>
      </c>
      <c r="G292" s="66">
        <v>6250</v>
      </c>
      <c r="H292" s="66">
        <v>0</v>
      </c>
      <c r="I292" s="45">
        <f t="shared" si="15"/>
        <v>0</v>
      </c>
      <c r="J292" s="80">
        <f t="shared" si="16"/>
        <v>6250</v>
      </c>
      <c r="K292" s="10"/>
      <c r="L292" s="10"/>
    </row>
    <row r="293" spans="1:12" s="11" customFormat="1" ht="75" x14ac:dyDescent="0.25">
      <c r="A293" s="10"/>
      <c r="B293" s="20" t="s">
        <v>301</v>
      </c>
      <c r="C293" s="26">
        <v>42629</v>
      </c>
      <c r="D293" s="26">
        <v>42691</v>
      </c>
      <c r="E293" s="25" t="s">
        <v>221</v>
      </c>
      <c r="F293" s="66">
        <v>112000</v>
      </c>
      <c r="G293" s="66">
        <v>5600</v>
      </c>
      <c r="H293" s="66">
        <v>0</v>
      </c>
      <c r="I293" s="45">
        <f t="shared" si="15"/>
        <v>0</v>
      </c>
      <c r="J293" s="80">
        <f t="shared" si="16"/>
        <v>5600</v>
      </c>
      <c r="K293" s="10"/>
      <c r="L293" s="10"/>
    </row>
    <row r="294" spans="1:12" s="11" customFormat="1" ht="30" x14ac:dyDescent="0.25">
      <c r="A294" s="10"/>
      <c r="B294" s="20" t="s">
        <v>310</v>
      </c>
      <c r="C294" s="26">
        <v>42661</v>
      </c>
      <c r="D294" s="26">
        <v>42703</v>
      </c>
      <c r="E294" s="25" t="s">
        <v>311</v>
      </c>
      <c r="F294" s="66">
        <v>138408</v>
      </c>
      <c r="G294" s="66">
        <v>10380.6</v>
      </c>
      <c r="H294" s="66">
        <v>10380.6</v>
      </c>
      <c r="I294" s="45">
        <f t="shared" si="15"/>
        <v>1</v>
      </c>
      <c r="J294" s="80">
        <f t="shared" si="16"/>
        <v>0</v>
      </c>
      <c r="K294" s="10"/>
      <c r="L294" s="10"/>
    </row>
    <row r="295" spans="1:12" s="11" customFormat="1" ht="30" x14ac:dyDescent="0.25">
      <c r="A295" s="10"/>
      <c r="B295" s="20" t="s">
        <v>312</v>
      </c>
      <c r="C295" s="26">
        <v>42661</v>
      </c>
      <c r="D295" s="26">
        <v>42703</v>
      </c>
      <c r="E295" s="25" t="s">
        <v>311</v>
      </c>
      <c r="F295" s="66">
        <v>100000</v>
      </c>
      <c r="G295" s="66">
        <v>7500</v>
      </c>
      <c r="H295" s="66">
        <v>7500</v>
      </c>
      <c r="I295" s="45">
        <f t="shared" si="15"/>
        <v>1</v>
      </c>
      <c r="J295" s="80">
        <f t="shared" si="16"/>
        <v>0</v>
      </c>
      <c r="K295" s="10"/>
      <c r="L295" s="10"/>
    </row>
    <row r="296" spans="1:12" s="11" customFormat="1" ht="30" x14ac:dyDescent="0.25">
      <c r="A296" s="10"/>
      <c r="B296" s="20" t="s">
        <v>313</v>
      </c>
      <c r="C296" s="26">
        <v>42661</v>
      </c>
      <c r="D296" s="26">
        <v>42703</v>
      </c>
      <c r="E296" s="25" t="s">
        <v>311</v>
      </c>
      <c r="F296" s="66">
        <v>126114</v>
      </c>
      <c r="G296" s="66">
        <v>6976.86</v>
      </c>
      <c r="H296" s="66">
        <v>6423.33</v>
      </c>
      <c r="I296" s="45">
        <f t="shared" si="15"/>
        <v>0.92066201701051764</v>
      </c>
      <c r="J296" s="80">
        <f t="shared" si="16"/>
        <v>553.52999999999975</v>
      </c>
      <c r="K296" s="10"/>
      <c r="L296" s="10"/>
    </row>
    <row r="297" spans="1:12" s="11" customFormat="1" ht="30" x14ac:dyDescent="0.25">
      <c r="A297" s="10"/>
      <c r="B297" s="20" t="s">
        <v>314</v>
      </c>
      <c r="C297" s="26">
        <v>42661</v>
      </c>
      <c r="D297" s="26">
        <v>42703</v>
      </c>
      <c r="E297" s="25" t="s">
        <v>311</v>
      </c>
      <c r="F297" s="66">
        <v>104485</v>
      </c>
      <c r="G297" s="66">
        <v>7836.38</v>
      </c>
      <c r="H297" s="66">
        <v>7836.38</v>
      </c>
      <c r="I297" s="45">
        <f t="shared" si="15"/>
        <v>1</v>
      </c>
      <c r="J297" s="80">
        <f t="shared" si="16"/>
        <v>0</v>
      </c>
      <c r="K297" s="10"/>
      <c r="L297" s="10"/>
    </row>
    <row r="298" spans="1:12" s="11" customFormat="1" ht="30" x14ac:dyDescent="0.25">
      <c r="A298" s="10"/>
      <c r="B298" s="20" t="s">
        <v>315</v>
      </c>
      <c r="C298" s="26">
        <v>42663</v>
      </c>
      <c r="D298" s="26">
        <v>42703</v>
      </c>
      <c r="E298" s="25" t="s">
        <v>311</v>
      </c>
      <c r="F298" s="66">
        <v>114611</v>
      </c>
      <c r="G298" s="66">
        <v>8452.43</v>
      </c>
      <c r="H298" s="66">
        <v>7781.83</v>
      </c>
      <c r="I298" s="45">
        <f t="shared" si="15"/>
        <v>0.92066186883535261</v>
      </c>
      <c r="J298" s="80">
        <f t="shared" si="16"/>
        <v>670.60000000000036</v>
      </c>
      <c r="K298" s="10"/>
      <c r="L298" s="10"/>
    </row>
    <row r="299" spans="1:12" s="11" customFormat="1" ht="30" x14ac:dyDescent="0.25">
      <c r="A299" s="10"/>
      <c r="B299" s="20" t="s">
        <v>316</v>
      </c>
      <c r="C299" s="26">
        <v>42664</v>
      </c>
      <c r="D299" s="26">
        <v>42703</v>
      </c>
      <c r="E299" s="25" t="s">
        <v>311</v>
      </c>
      <c r="F299" s="66">
        <v>141355</v>
      </c>
      <c r="G299" s="66">
        <v>9701.6299999999992</v>
      </c>
      <c r="H299" s="66">
        <v>9701.6299999999992</v>
      </c>
      <c r="I299" s="45">
        <f t="shared" si="15"/>
        <v>1</v>
      </c>
      <c r="J299" s="80">
        <f t="shared" si="16"/>
        <v>0</v>
      </c>
      <c r="K299" s="10"/>
      <c r="L299" s="10"/>
    </row>
    <row r="300" spans="1:12" s="11" customFormat="1" ht="30" x14ac:dyDescent="0.25">
      <c r="A300" s="10"/>
      <c r="B300" s="20" t="s">
        <v>317</v>
      </c>
      <c r="C300" s="26">
        <v>42674</v>
      </c>
      <c r="D300" s="26">
        <v>42703</v>
      </c>
      <c r="E300" s="25" t="s">
        <v>311</v>
      </c>
      <c r="F300" s="66">
        <v>119660</v>
      </c>
      <c r="G300" s="66">
        <v>8417.14</v>
      </c>
      <c r="H300" s="66">
        <v>7749.34</v>
      </c>
      <c r="I300" s="45">
        <f t="shared" si="15"/>
        <v>0.92066188752949352</v>
      </c>
      <c r="J300" s="80">
        <f t="shared" si="16"/>
        <v>667.79999999999927</v>
      </c>
      <c r="K300" s="10"/>
      <c r="L300" s="10"/>
    </row>
    <row r="301" spans="1:12" s="11" customFormat="1" ht="30" x14ac:dyDescent="0.25">
      <c r="A301" s="10"/>
      <c r="B301" s="20" t="s">
        <v>318</v>
      </c>
      <c r="C301" s="26">
        <v>42682</v>
      </c>
      <c r="D301" s="26">
        <v>42703</v>
      </c>
      <c r="E301" s="25" t="s">
        <v>311</v>
      </c>
      <c r="F301" s="66">
        <v>108759</v>
      </c>
      <c r="G301" s="66">
        <v>7265.56</v>
      </c>
      <c r="H301" s="66">
        <v>6689.13</v>
      </c>
      <c r="I301" s="45">
        <f t="shared" si="15"/>
        <v>0.9206626880791019</v>
      </c>
      <c r="J301" s="80">
        <f t="shared" si="16"/>
        <v>576.43000000000029</v>
      </c>
      <c r="K301" s="10"/>
      <c r="L301" s="10"/>
    </row>
    <row r="302" spans="1:12" s="11" customFormat="1" ht="30" x14ac:dyDescent="0.25">
      <c r="A302" s="10"/>
      <c r="B302" s="20" t="s">
        <v>319</v>
      </c>
      <c r="C302" s="26">
        <v>42685</v>
      </c>
      <c r="D302" s="26">
        <v>42703</v>
      </c>
      <c r="E302" s="25" t="s">
        <v>311</v>
      </c>
      <c r="F302" s="66">
        <v>121269</v>
      </c>
      <c r="G302" s="66">
        <v>8500.5400000000009</v>
      </c>
      <c r="H302" s="66">
        <v>7826.13</v>
      </c>
      <c r="I302" s="45">
        <f t="shared" si="15"/>
        <v>0.92066268731162948</v>
      </c>
      <c r="J302" s="80">
        <f t="shared" si="16"/>
        <v>674.41000000000076</v>
      </c>
      <c r="K302" s="10"/>
      <c r="L302" s="10"/>
    </row>
    <row r="303" spans="1:12" s="11" customFormat="1" ht="30" x14ac:dyDescent="0.25">
      <c r="A303" s="10"/>
      <c r="B303" s="20" t="s">
        <v>320</v>
      </c>
      <c r="C303" s="26">
        <v>42691</v>
      </c>
      <c r="D303" s="26">
        <v>42703</v>
      </c>
      <c r="E303" s="25" t="s">
        <v>311</v>
      </c>
      <c r="F303" s="66">
        <v>117600</v>
      </c>
      <c r="G303" s="66">
        <v>9022.2800000000007</v>
      </c>
      <c r="H303" s="66">
        <v>8970.6299999999992</v>
      </c>
      <c r="I303" s="45">
        <f t="shared" si="15"/>
        <v>0.99427528296616807</v>
      </c>
      <c r="J303" s="80">
        <f t="shared" si="16"/>
        <v>51.650000000001455</v>
      </c>
      <c r="K303" s="10"/>
      <c r="L303" s="10"/>
    </row>
    <row r="304" spans="1:12" s="11" customFormat="1" ht="30" x14ac:dyDescent="0.25">
      <c r="A304" s="10"/>
      <c r="B304" s="20" t="s">
        <v>321</v>
      </c>
      <c r="C304" s="26">
        <v>42695</v>
      </c>
      <c r="D304" s="26">
        <v>42703</v>
      </c>
      <c r="E304" s="25" t="s">
        <v>311</v>
      </c>
      <c r="F304" s="66">
        <v>118424</v>
      </c>
      <c r="G304" s="66">
        <v>8881.7999999999993</v>
      </c>
      <c r="H304" s="66">
        <v>8881.7999999999993</v>
      </c>
      <c r="I304" s="45">
        <f t="shared" si="15"/>
        <v>1</v>
      </c>
      <c r="J304" s="80">
        <f t="shared" si="16"/>
        <v>0</v>
      </c>
      <c r="K304" s="10"/>
      <c r="L304" s="10"/>
    </row>
    <row r="305" spans="1:12" s="11" customFormat="1" ht="45" x14ac:dyDescent="0.25">
      <c r="A305" s="10"/>
      <c r="B305" s="20" t="s">
        <v>322</v>
      </c>
      <c r="C305" s="26">
        <v>42690</v>
      </c>
      <c r="D305" s="26">
        <v>42704</v>
      </c>
      <c r="E305" s="25" t="s">
        <v>278</v>
      </c>
      <c r="F305" s="66">
        <v>319727.5</v>
      </c>
      <c r="G305" s="66">
        <v>3772.78</v>
      </c>
      <c r="H305" s="66">
        <v>3346.13</v>
      </c>
      <c r="I305" s="45">
        <f t="shared" si="15"/>
        <v>0.88691362867699675</v>
      </c>
      <c r="J305" s="80">
        <f t="shared" si="16"/>
        <v>426.65000000000009</v>
      </c>
      <c r="K305" s="10"/>
      <c r="L305" s="10"/>
    </row>
    <row r="306" spans="1:12" s="11" customFormat="1" ht="59.25" customHeight="1" x14ac:dyDescent="0.25">
      <c r="A306" s="10"/>
      <c r="B306" s="82" t="s">
        <v>306</v>
      </c>
      <c r="C306" s="71">
        <v>42639</v>
      </c>
      <c r="D306" s="71">
        <v>42705</v>
      </c>
      <c r="E306" s="70" t="s">
        <v>307</v>
      </c>
      <c r="F306" s="72" t="s">
        <v>292</v>
      </c>
      <c r="G306" s="73"/>
      <c r="H306" s="73"/>
      <c r="I306" s="79"/>
      <c r="J306" s="81"/>
      <c r="K306" s="10"/>
      <c r="L306" s="10"/>
    </row>
    <row r="307" spans="1:12" s="11" customFormat="1" ht="60" x14ac:dyDescent="0.25">
      <c r="A307" s="10"/>
      <c r="B307" s="82" t="s">
        <v>303</v>
      </c>
      <c r="C307" s="71">
        <v>42698</v>
      </c>
      <c r="D307" s="71">
        <v>42705</v>
      </c>
      <c r="E307" s="70" t="s">
        <v>323</v>
      </c>
      <c r="F307" s="72" t="s">
        <v>292</v>
      </c>
      <c r="G307" s="73"/>
      <c r="H307" s="73"/>
      <c r="I307" s="79"/>
      <c r="J307" s="81"/>
      <c r="K307" s="10"/>
      <c r="L307" s="10"/>
    </row>
    <row r="308" spans="1:12" s="11" customFormat="1" ht="75" x14ac:dyDescent="0.25">
      <c r="A308" s="10"/>
      <c r="B308" s="20" t="s">
        <v>324</v>
      </c>
      <c r="C308" s="28">
        <v>42653</v>
      </c>
      <c r="D308" s="28">
        <v>42710</v>
      </c>
      <c r="E308" s="25" t="s">
        <v>264</v>
      </c>
      <c r="F308" s="66">
        <v>100500</v>
      </c>
      <c r="G308" s="50">
        <v>5025</v>
      </c>
      <c r="H308" s="50">
        <v>0</v>
      </c>
      <c r="I308" s="45">
        <f>H308/G308</f>
        <v>0</v>
      </c>
      <c r="J308" s="80">
        <f>G308-H308</f>
        <v>5025</v>
      </c>
      <c r="K308" s="10"/>
      <c r="L308" s="10"/>
    </row>
    <row r="309" spans="1:12" s="11" customFormat="1" ht="45" x14ac:dyDescent="0.25">
      <c r="A309" s="10"/>
      <c r="B309" s="20" t="s">
        <v>325</v>
      </c>
      <c r="C309" s="26">
        <v>42688</v>
      </c>
      <c r="D309" s="26">
        <v>42711</v>
      </c>
      <c r="E309" s="25" t="s">
        <v>326</v>
      </c>
      <c r="F309" s="66">
        <v>120000</v>
      </c>
      <c r="G309" s="66">
        <v>6000</v>
      </c>
      <c r="H309" s="66">
        <v>6000</v>
      </c>
      <c r="I309" s="45">
        <f>H309/G309</f>
        <v>1</v>
      </c>
      <c r="J309" s="80">
        <f>G309-H309</f>
        <v>0</v>
      </c>
      <c r="K309" s="10"/>
      <c r="L309" s="10"/>
    </row>
    <row r="310" spans="1:12" s="11" customFormat="1" ht="30" x14ac:dyDescent="0.25">
      <c r="A310" s="10"/>
      <c r="B310" s="20" t="s">
        <v>327</v>
      </c>
      <c r="C310" s="26">
        <v>42670</v>
      </c>
      <c r="D310" s="26">
        <v>42713</v>
      </c>
      <c r="E310" s="25" t="s">
        <v>328</v>
      </c>
      <c r="F310" s="66">
        <v>118424</v>
      </c>
      <c r="G310" s="66">
        <v>20799.28</v>
      </c>
      <c r="H310" s="66">
        <v>0</v>
      </c>
      <c r="I310" s="45">
        <f>H310/G310</f>
        <v>0</v>
      </c>
      <c r="J310" s="80">
        <f>G310-H310</f>
        <v>20799.28</v>
      </c>
      <c r="K310" s="10"/>
      <c r="L310" s="10"/>
    </row>
    <row r="311" spans="1:12" s="11" customFormat="1" ht="60" x14ac:dyDescent="0.25">
      <c r="A311" s="10"/>
      <c r="B311" s="20" t="s">
        <v>336</v>
      </c>
      <c r="C311" s="26">
        <v>42688</v>
      </c>
      <c r="D311" s="26">
        <v>42713</v>
      </c>
      <c r="E311" s="25" t="s">
        <v>68</v>
      </c>
      <c r="F311" s="66">
        <v>103000</v>
      </c>
      <c r="G311" s="66">
        <v>5150</v>
      </c>
      <c r="H311" s="66">
        <v>0</v>
      </c>
      <c r="I311" s="45">
        <f>H311/G311</f>
        <v>0</v>
      </c>
      <c r="J311" s="80">
        <f>G311-H311</f>
        <v>5150</v>
      </c>
      <c r="K311" s="10"/>
      <c r="L311" s="10"/>
    </row>
    <row r="312" spans="1:12" s="11" customFormat="1" ht="60" x14ac:dyDescent="0.25">
      <c r="A312" s="10"/>
      <c r="B312" s="82" t="s">
        <v>329</v>
      </c>
      <c r="C312" s="71">
        <v>42710</v>
      </c>
      <c r="D312" s="71">
        <v>42713</v>
      </c>
      <c r="E312" s="70" t="s">
        <v>323</v>
      </c>
      <c r="F312" s="72" t="s">
        <v>292</v>
      </c>
      <c r="G312" s="73"/>
      <c r="H312" s="73"/>
      <c r="I312" s="79"/>
      <c r="J312" s="81"/>
      <c r="K312" s="10"/>
      <c r="L312" s="10"/>
    </row>
    <row r="313" spans="1:12" s="11" customFormat="1" ht="30" x14ac:dyDescent="0.25">
      <c r="A313" s="10"/>
      <c r="B313" s="20" t="s">
        <v>330</v>
      </c>
      <c r="C313" s="29">
        <v>42710</v>
      </c>
      <c r="D313" s="29">
        <v>42713</v>
      </c>
      <c r="E313" s="25" t="s">
        <v>311</v>
      </c>
      <c r="F313" s="66">
        <v>113811</v>
      </c>
      <c r="G313" s="66">
        <v>8535.83</v>
      </c>
      <c r="H313" s="66">
        <v>8535.83</v>
      </c>
      <c r="I313" s="45">
        <f t="shared" ref="I313:I317" si="17">H313/G313</f>
        <v>1</v>
      </c>
      <c r="J313" s="80">
        <f t="shared" ref="J313:J317" si="18">G313-H313</f>
        <v>0</v>
      </c>
      <c r="K313" s="10"/>
      <c r="L313" s="10"/>
    </row>
    <row r="314" spans="1:12" s="11" customFormat="1" ht="75" x14ac:dyDescent="0.25">
      <c r="A314" s="10"/>
      <c r="B314" s="20" t="s">
        <v>331</v>
      </c>
      <c r="C314" s="26">
        <v>42308</v>
      </c>
      <c r="D314" s="26">
        <v>42716</v>
      </c>
      <c r="E314" s="25" t="s">
        <v>221</v>
      </c>
      <c r="F314" s="66">
        <v>94000</v>
      </c>
      <c r="G314" s="66">
        <v>4700</v>
      </c>
      <c r="H314" s="66">
        <v>0</v>
      </c>
      <c r="I314" s="45">
        <f t="shared" si="17"/>
        <v>0</v>
      </c>
      <c r="J314" s="80">
        <f t="shared" si="18"/>
        <v>4700</v>
      </c>
      <c r="K314" s="10"/>
      <c r="L314" s="10"/>
    </row>
    <row r="315" spans="1:12" s="11" customFormat="1" ht="45" x14ac:dyDescent="0.25">
      <c r="A315" s="10"/>
      <c r="B315" s="20" t="s">
        <v>332</v>
      </c>
      <c r="C315" s="26">
        <v>42716</v>
      </c>
      <c r="D315" s="26">
        <v>42718</v>
      </c>
      <c r="E315" s="25" t="s">
        <v>333</v>
      </c>
      <c r="F315" s="66">
        <v>120000</v>
      </c>
      <c r="G315" s="66">
        <v>6000</v>
      </c>
      <c r="H315" s="66">
        <v>6000</v>
      </c>
      <c r="I315" s="45">
        <f t="shared" si="17"/>
        <v>1</v>
      </c>
      <c r="J315" s="80">
        <f t="shared" si="18"/>
        <v>0</v>
      </c>
      <c r="K315" s="10"/>
      <c r="L315" s="10"/>
    </row>
    <row r="316" spans="1:12" s="11" customFormat="1" ht="36" customHeight="1" x14ac:dyDescent="0.25">
      <c r="A316" s="10"/>
      <c r="B316" s="20" t="s">
        <v>334</v>
      </c>
      <c r="C316" s="26">
        <v>42718</v>
      </c>
      <c r="D316" s="26">
        <v>42723</v>
      </c>
      <c r="E316" s="25" t="s">
        <v>311</v>
      </c>
      <c r="F316" s="66">
        <v>123282</v>
      </c>
      <c r="G316" s="66">
        <v>6032.55</v>
      </c>
      <c r="H316" s="66">
        <v>5553.94</v>
      </c>
      <c r="I316" s="45">
        <f t="shared" si="17"/>
        <v>0.92066207491027829</v>
      </c>
      <c r="J316" s="80">
        <f t="shared" si="18"/>
        <v>478.61000000000058</v>
      </c>
      <c r="K316" s="10"/>
      <c r="L316" s="10"/>
    </row>
    <row r="317" spans="1:12" s="11" customFormat="1" ht="60" x14ac:dyDescent="0.25">
      <c r="A317" s="10"/>
      <c r="B317" s="20" t="s">
        <v>335</v>
      </c>
      <c r="C317" s="26">
        <v>42726</v>
      </c>
      <c r="D317" s="26">
        <v>42731</v>
      </c>
      <c r="E317" s="25" t="s">
        <v>258</v>
      </c>
      <c r="F317" s="66">
        <v>80000</v>
      </c>
      <c r="G317" s="66">
        <v>2400</v>
      </c>
      <c r="H317" s="66">
        <v>1331.15</v>
      </c>
      <c r="I317" s="45">
        <f t="shared" si="17"/>
        <v>0.55464583333333339</v>
      </c>
      <c r="J317" s="80">
        <f t="shared" si="18"/>
        <v>1068.8499999999999</v>
      </c>
      <c r="K317" s="10"/>
      <c r="L317" s="10"/>
    </row>
    <row r="318" spans="1:12" ht="27" customHeight="1" x14ac:dyDescent="0.25">
      <c r="B318" s="21"/>
      <c r="C318" s="86" t="s">
        <v>254</v>
      </c>
      <c r="D318" s="86"/>
      <c r="E318" s="86"/>
      <c r="F318" s="87"/>
      <c r="G318" s="22">
        <f>SUM(G5:G317)</f>
        <v>2046548.59</v>
      </c>
      <c r="H318" s="22">
        <f>SUM(H5:H317)</f>
        <v>638443.10999999964</v>
      </c>
      <c r="I318" s="77">
        <f>AVERAGE(I5:I317)</f>
        <v>0.32431420869536604</v>
      </c>
      <c r="J318" s="78">
        <f>SUM(J5:J317)</f>
        <v>1408105.4799999997</v>
      </c>
      <c r="L318" s="23"/>
    </row>
    <row r="319" spans="1:12" ht="19.5" customHeight="1" x14ac:dyDescent="0.25">
      <c r="B319" s="88" t="s">
        <v>262</v>
      </c>
      <c r="C319" s="88"/>
      <c r="D319" s="88"/>
      <c r="E319" s="88"/>
      <c r="F319" s="88"/>
      <c r="G319" s="88"/>
      <c r="H319" s="88"/>
      <c r="I319" s="88"/>
      <c r="J319" s="88"/>
      <c r="L319" s="23"/>
    </row>
    <row r="320" spans="1:12" ht="34.5" customHeight="1" x14ac:dyDescent="0.25">
      <c r="B320" s="85" t="s">
        <v>255</v>
      </c>
      <c r="C320" s="85"/>
      <c r="D320" s="85"/>
      <c r="E320" s="85"/>
      <c r="F320" s="85"/>
      <c r="G320" s="85"/>
      <c r="H320" s="85"/>
      <c r="I320" s="85"/>
      <c r="J320" s="85"/>
    </row>
  </sheetData>
  <autoFilter ref="B4:J4">
    <sortState ref="B5:J211">
      <sortCondition ref="D4"/>
    </sortState>
  </autoFilter>
  <mergeCells count="5">
    <mergeCell ref="B1:J1"/>
    <mergeCell ref="B2:J2"/>
    <mergeCell ref="B320:J320"/>
    <mergeCell ref="C318:F318"/>
    <mergeCell ref="B319:J319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UAAC</vt:lpstr>
      <vt:lpstr>'Estadística UAAC'!Área_de_impresión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lcarracedo</dc:creator>
  <cp:lastModifiedBy>Melisa Delgado</cp:lastModifiedBy>
  <cp:lastPrinted>2017-01-17T20:10:30Z</cp:lastPrinted>
  <dcterms:created xsi:type="dcterms:W3CDTF">2016-07-08T20:24:09Z</dcterms:created>
  <dcterms:modified xsi:type="dcterms:W3CDTF">2017-01-17T20:10:59Z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3b24aa355ff048ba98e65f6bfe98fb1f</vt:lpwstr>
  </property>
</Properties>
</file>