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54.2\c$\xampp\htdocs\acodeco\uploads\pdf\cabamed\"/>
    </mc:Choice>
  </mc:AlternateContent>
  <bookViews>
    <workbookView xWindow="0" yWindow="0" windowWidth="24000" windowHeight="9630"/>
  </bookViews>
  <sheets>
    <sheet name="Formato Publicación" sheetId="1" r:id="rId1"/>
    <sheet name="Hoja1" sheetId="2" r:id="rId2"/>
    <sheet name="ESRI_MAPINFO_SHEET" sheetId="3" state="veryHidden" r:id="rId3"/>
  </sheets>
  <definedNames>
    <definedName name="_xlnm.Print_Area" localSheetId="0">'Formato Publicación'!$A$1:$K$48</definedName>
    <definedName name="_xlnm.Print_Titles" localSheetId="0">'Formato Publicación'!$4:$5</definedName>
  </definedNames>
  <calcPr calcId="152511"/>
</workbook>
</file>

<file path=xl/calcChain.xml><?xml version="1.0" encoding="utf-8"?>
<calcChain xmlns="http://schemas.openxmlformats.org/spreadsheetml/2006/main">
  <c r="N28" i="2" l="1"/>
  <c r="N30" i="2" s="1"/>
  <c r="N26" i="2"/>
  <c r="J28" i="2"/>
  <c r="C34" i="2"/>
  <c r="D34" i="2"/>
  <c r="B34" i="2"/>
  <c r="K16" i="2"/>
  <c r="G19" i="2"/>
  <c r="G20" i="2"/>
  <c r="G21" i="2"/>
  <c r="G22" i="2"/>
  <c r="G23" i="2"/>
  <c r="G24" i="2"/>
  <c r="G25" i="2"/>
  <c r="G26" i="2"/>
  <c r="G18" i="2"/>
  <c r="G16" i="2"/>
  <c r="G15" i="2"/>
  <c r="G5" i="2"/>
  <c r="G6" i="2"/>
  <c r="G7" i="2"/>
  <c r="G8" i="2"/>
  <c r="G9" i="2"/>
  <c r="G10" i="2"/>
  <c r="G11" i="2"/>
  <c r="G12" i="2"/>
  <c r="G13" i="2"/>
  <c r="G14" i="2"/>
  <c r="G4" i="2"/>
  <c r="G3" i="2"/>
  <c r="G2" i="2"/>
  <c r="I18" i="2" l="1"/>
  <c r="I14" i="2"/>
  <c r="G28" i="2"/>
  <c r="I15" i="2"/>
  <c r="I16" i="2"/>
  <c r="I13" i="2"/>
  <c r="I26" i="2"/>
</calcChain>
</file>

<file path=xl/sharedStrings.xml><?xml version="1.0" encoding="utf-8"?>
<sst xmlns="http://schemas.openxmlformats.org/spreadsheetml/2006/main" count="231" uniqueCount="146">
  <si>
    <t>No.</t>
  </si>
  <si>
    <t>DESCRIPCION INSUMO</t>
  </si>
  <si>
    <t>Medicamento de Referencia</t>
  </si>
  <si>
    <t>Medicamento Genérico</t>
  </si>
  <si>
    <t>Precio Promedio</t>
  </si>
  <si>
    <t>Producto Marca</t>
  </si>
  <si>
    <t>Laboratorio</t>
  </si>
  <si>
    <t xml:space="preserve">Precio Mínimo </t>
  </si>
  <si>
    <t>Amoxicilina</t>
  </si>
  <si>
    <t>Pfizer</t>
  </si>
  <si>
    <t>Cefalexina</t>
  </si>
  <si>
    <t>Rocephin</t>
  </si>
  <si>
    <t>Roche</t>
  </si>
  <si>
    <t>Ciproxina</t>
  </si>
  <si>
    <t>Bayer</t>
  </si>
  <si>
    <t>Bactrim</t>
  </si>
  <si>
    <t>Prozac</t>
  </si>
  <si>
    <t>Seroquel</t>
  </si>
  <si>
    <t>Astra Zeneca</t>
  </si>
  <si>
    <t>Cymbalta</t>
  </si>
  <si>
    <t>Zyprexa</t>
  </si>
  <si>
    <t>Timoptol-Xe</t>
  </si>
  <si>
    <t>Merck Sharp &amp; Dohme</t>
  </si>
  <si>
    <t>Schering</t>
  </si>
  <si>
    <t>Zentel</t>
  </si>
  <si>
    <t>GSK</t>
  </si>
  <si>
    <t>Cort-Dome</t>
  </si>
  <si>
    <t>Canesten</t>
  </si>
  <si>
    <t>Tenormin</t>
  </si>
  <si>
    <t>Renitec</t>
  </si>
  <si>
    <t>MSD</t>
  </si>
  <si>
    <t>Zocor</t>
  </si>
  <si>
    <t>N/A</t>
  </si>
  <si>
    <t>Novartis</t>
  </si>
  <si>
    <t>Voltaren</t>
  </si>
  <si>
    <t>Motrin</t>
  </si>
  <si>
    <t>Tylenol</t>
  </si>
  <si>
    <t>J &amp; J</t>
  </si>
  <si>
    <t>Boehringer</t>
  </si>
  <si>
    <t>Clarityne</t>
  </si>
  <si>
    <t>Becotide</t>
  </si>
  <si>
    <t>Daonil</t>
  </si>
  <si>
    <t>Sanofi-Aventis</t>
  </si>
  <si>
    <t>Glisulin</t>
  </si>
  <si>
    <t>Zantac</t>
  </si>
  <si>
    <t>Pedialyte</t>
  </si>
  <si>
    <t>Abbott</t>
  </si>
  <si>
    <r>
      <t>AMOXICILINA BASE O TRIHIDRATADA</t>
    </r>
    <r>
      <rPr>
        <sz val="9"/>
        <rFont val="Arial"/>
        <family val="2"/>
      </rPr>
      <t xml:space="preserve"> 500 mg cápsula o comprimido</t>
    </r>
  </si>
  <si>
    <r>
      <t>NITROFURANTOINA</t>
    </r>
    <r>
      <rPr>
        <sz val="9"/>
        <rFont val="Arial"/>
        <family val="2"/>
      </rPr>
      <t xml:space="preserve"> 100 mg cápsula o comprimido</t>
    </r>
  </si>
  <si>
    <r>
      <t>DULOXETINA CLORHIDRATO</t>
    </r>
    <r>
      <rPr>
        <sz val="9"/>
        <rFont val="Arial"/>
        <family val="2"/>
      </rPr>
      <t xml:space="preserve"> 60 mg cápsula</t>
    </r>
  </si>
  <si>
    <r>
      <t>ALBENDAZOL</t>
    </r>
    <r>
      <rPr>
        <sz val="9"/>
        <rFont val="Arial"/>
        <family val="2"/>
      </rPr>
      <t xml:space="preserve"> 200 mg comprimidos</t>
    </r>
  </si>
  <si>
    <r>
      <t>IBUPROFENO</t>
    </r>
    <r>
      <rPr>
        <sz val="9"/>
        <rFont val="Arial"/>
        <family val="2"/>
      </rPr>
      <t xml:space="preserve"> 400 mg gragea o comprimido</t>
    </r>
  </si>
  <si>
    <t>MK</t>
  </si>
  <si>
    <t>Unipharm</t>
  </si>
  <si>
    <t>Flagyl</t>
  </si>
  <si>
    <t>Garamicina</t>
  </si>
  <si>
    <t>Cataflán</t>
  </si>
  <si>
    <t>Mucosolván</t>
  </si>
  <si>
    <t>Ventolín</t>
  </si>
  <si>
    <t xml:space="preserve">Merck </t>
  </si>
  <si>
    <t>Proton</t>
  </si>
  <si>
    <t>Stein</t>
  </si>
  <si>
    <t>FUENTE:  Monitoreo de Precios de ACODECO</t>
  </si>
  <si>
    <r>
      <t>PARACETAMOL (ACETAMINOFEN)</t>
    </r>
    <r>
      <rPr>
        <sz val="9"/>
        <rFont val="Arial"/>
        <family val="2"/>
      </rPr>
      <t xml:space="preserve"> 120 - 160mg/5ml jarabe o solución, frasco 120 ml</t>
    </r>
  </si>
  <si>
    <r>
      <t>CEFALEXINA</t>
    </r>
    <r>
      <rPr>
        <sz val="9"/>
        <rFont val="Arial"/>
        <family val="2"/>
      </rPr>
      <t xml:space="preserve"> 500 mg cápsula, comprimido</t>
    </r>
  </si>
  <si>
    <r>
      <t>TRIMETROPIN CON SULFA</t>
    </r>
    <r>
      <rPr>
        <sz val="10"/>
        <rFont val="Arial"/>
        <family val="2"/>
      </rPr>
      <t xml:space="preserve"> (COTRIMOXAZOL) 40mg/200mg/5ml suspensión pediátrica, frasco 100 ml</t>
    </r>
  </si>
  <si>
    <r>
      <t>DICLOFENACO</t>
    </r>
    <r>
      <rPr>
        <sz val="9"/>
        <rFont val="Arial"/>
        <family val="2"/>
      </rPr>
      <t xml:space="preserve">  9 mg/5 ml suspensión, frasco 120 ml</t>
    </r>
  </si>
  <si>
    <r>
      <t>SALES DE REHIDRATACIÓN LÍQUIDO</t>
    </r>
    <r>
      <rPr>
        <sz val="9"/>
        <rFont val="Arial"/>
        <family val="2"/>
      </rPr>
      <t>, Frasco 400-500 ml</t>
    </r>
  </si>
  <si>
    <t>Zithromax</t>
  </si>
  <si>
    <t>Eli Lilly</t>
  </si>
  <si>
    <t>Amicil</t>
  </si>
  <si>
    <t>Maalox</t>
  </si>
  <si>
    <t>Norvasc</t>
  </si>
  <si>
    <r>
      <t>ALBENDAZOL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40 mg/ml suspensión, frasco 10 ml</t>
    </r>
  </si>
  <si>
    <r>
      <t xml:space="preserve"> 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HIDROCORTISONA</t>
    </r>
    <r>
      <rPr>
        <sz val="9"/>
        <rFont val="Arial"/>
        <family val="2"/>
      </rPr>
      <t xml:space="preserve"> 1% crema tópica tubo 15 gr</t>
    </r>
  </si>
  <si>
    <r>
      <t>PARACETAMOL   (ACETAMINOFEN)</t>
    </r>
    <r>
      <rPr>
        <sz val="9"/>
        <rFont val="Arial"/>
        <family val="2"/>
      </rPr>
      <t xml:space="preserve"> 90 - 100 mg/ml gotas, frasco 15 ml</t>
    </r>
  </si>
  <si>
    <r>
      <t>PARACETAMOL (ACETAMINOFEN)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500mg, tableta o comprimido</t>
    </r>
  </si>
  <si>
    <r>
      <t>AMBROXOL CLORHIDRATO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15mg/5ml jarabe, frasco 120 ml</t>
    </r>
  </si>
  <si>
    <r>
      <t xml:space="preserve">BECLOMETASONA </t>
    </r>
    <r>
      <rPr>
        <b/>
        <sz val="10"/>
        <rFont val="Arial"/>
        <family val="2"/>
      </rPr>
      <t>DIPROPIONATO</t>
    </r>
    <r>
      <rPr>
        <sz val="9"/>
        <rFont val="Arial"/>
        <family val="2"/>
      </rPr>
      <t xml:space="preserve"> 50 mcg/inhalación, solución inhalador, Frasco 100-200 dosis</t>
    </r>
  </si>
  <si>
    <r>
      <t>HIDROXIDO DE ALUMINIO Y MAGNESIO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5.9 - 8.3% (Hidróxidos totales) gel o suspensión, Frasco 180 ml</t>
    </r>
  </si>
  <si>
    <r>
      <t>QUETIAPINA FUMARATO</t>
    </r>
    <r>
      <rPr>
        <sz val="9"/>
        <rFont val="Arial"/>
        <family val="2"/>
      </rPr>
      <t xml:space="preserve"> 100 mg tableta </t>
    </r>
  </si>
  <si>
    <t>(*) Estos medicamentos son intercambiables.</t>
  </si>
  <si>
    <r>
      <t>CLOTRIMAZOL</t>
    </r>
    <r>
      <rPr>
        <sz val="9"/>
        <rFont val="Arial"/>
        <family val="2"/>
      </rPr>
      <t xml:space="preserve"> crema tópica 1%, tubo 15-20 gr</t>
    </r>
  </si>
  <si>
    <r>
      <t>AZITROMICINA</t>
    </r>
    <r>
      <rPr>
        <sz val="9"/>
        <rFont val="Arial"/>
        <family val="2"/>
      </rPr>
      <t xml:space="preserve"> 500 mg cápsula o comprimido</t>
    </r>
    <r>
      <rPr>
        <b/>
        <sz val="9"/>
        <rFont val="Arial"/>
        <family val="2"/>
      </rPr>
      <t xml:space="preserve"> (*)</t>
    </r>
  </si>
  <si>
    <r>
      <t>CEFTRIAXONA SÓDICA</t>
    </r>
    <r>
      <rPr>
        <sz val="9"/>
        <rFont val="Arial"/>
        <family val="2"/>
      </rPr>
      <t xml:space="preserve"> 1 gramo I.M. vial </t>
    </r>
    <r>
      <rPr>
        <b/>
        <sz val="9"/>
        <rFont val="Arial"/>
        <family val="2"/>
      </rPr>
      <t>(*)</t>
    </r>
  </si>
  <si>
    <r>
      <t>CIPROFLOXACINA</t>
    </r>
    <r>
      <rPr>
        <sz val="9"/>
        <rFont val="Arial"/>
        <family val="2"/>
      </rPr>
      <t>, 500 mg tableta</t>
    </r>
    <r>
      <rPr>
        <b/>
        <sz val="9"/>
        <rFont val="Arial"/>
        <family val="2"/>
      </rPr>
      <t xml:space="preserve"> (*)</t>
    </r>
  </si>
  <si>
    <r>
      <t xml:space="preserve"> </t>
    </r>
    <r>
      <rPr>
        <b/>
        <sz val="11"/>
        <rFont val="Arial"/>
        <family val="2"/>
      </rPr>
      <t>ATENOLOL</t>
    </r>
    <r>
      <rPr>
        <sz val="9"/>
        <rFont val="Arial"/>
        <family val="2"/>
      </rPr>
      <t xml:space="preserve"> 100mg comprimidos ranurados</t>
    </r>
    <r>
      <rPr>
        <b/>
        <sz val="9"/>
        <rFont val="Arial"/>
        <family val="2"/>
      </rPr>
      <t xml:space="preserve"> (*)</t>
    </r>
  </si>
  <si>
    <r>
      <t>AMLODIPINA</t>
    </r>
    <r>
      <rPr>
        <sz val="9"/>
        <rFont val="Arial"/>
        <family val="2"/>
      </rPr>
      <t xml:space="preserve"> 5 mg tableta</t>
    </r>
    <r>
      <rPr>
        <b/>
        <sz val="9"/>
        <rFont val="Arial"/>
        <family val="2"/>
      </rPr>
      <t xml:space="preserve"> (*)</t>
    </r>
  </si>
  <si>
    <r>
      <t>ENALAPRIL</t>
    </r>
    <r>
      <rPr>
        <sz val="9"/>
        <rFont val="Arial"/>
        <family val="2"/>
      </rPr>
      <t xml:space="preserve"> 20 mg tableta</t>
    </r>
    <r>
      <rPr>
        <b/>
        <sz val="9"/>
        <rFont val="Arial"/>
        <family val="2"/>
      </rPr>
      <t xml:space="preserve"> (*)</t>
    </r>
  </si>
  <si>
    <r>
      <t>SIMVASTATINA</t>
    </r>
    <r>
      <rPr>
        <sz val="9"/>
        <rFont val="Arial"/>
        <family val="2"/>
      </rPr>
      <t xml:space="preserve"> 20  mg cápsula o comprimido</t>
    </r>
    <r>
      <rPr>
        <b/>
        <sz val="9"/>
        <rFont val="Arial"/>
        <family val="2"/>
      </rPr>
      <t xml:space="preserve"> (*)</t>
    </r>
  </si>
  <si>
    <r>
      <t>DICLOFENACO SODICO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50 mg tableta, cápsula o comprimido</t>
    </r>
    <r>
      <rPr>
        <b/>
        <sz val="9"/>
        <rFont val="Arial"/>
        <family val="2"/>
      </rPr>
      <t xml:space="preserve"> (*)</t>
    </r>
  </si>
  <si>
    <r>
      <t>SALBUTAMOL BASE O SULFATO AEROSOL</t>
    </r>
    <r>
      <rPr>
        <sz val="9"/>
        <rFont val="Arial"/>
        <family val="2"/>
      </rPr>
      <t xml:space="preserve"> libre de CFC, equivalente a 100MCG por inhalación, Frasco 200 - 250 dosis</t>
    </r>
    <r>
      <rPr>
        <b/>
        <sz val="9"/>
        <rFont val="Arial"/>
        <family val="2"/>
      </rPr>
      <t xml:space="preserve"> (*)</t>
    </r>
  </si>
  <si>
    <r>
      <t>GLIBENCLAMIDA</t>
    </r>
    <r>
      <rPr>
        <sz val="9"/>
        <rFont val="Arial"/>
        <family val="2"/>
      </rPr>
      <t xml:space="preserve"> 5 mg comprimido </t>
    </r>
    <r>
      <rPr>
        <b/>
        <sz val="9"/>
        <rFont val="Arial"/>
        <family val="2"/>
      </rPr>
      <t>(*)</t>
    </r>
  </si>
  <si>
    <r>
      <t>METFORMINA CLORHIDRATO</t>
    </r>
    <r>
      <rPr>
        <sz val="10"/>
        <rFont val="Arial"/>
        <family val="2"/>
      </rPr>
      <t xml:space="preserve"> 850 mg tableta ranurada</t>
    </r>
    <r>
      <rPr>
        <b/>
        <sz val="10"/>
        <rFont val="Arial"/>
        <family val="2"/>
      </rPr>
      <t xml:space="preserve"> (*)</t>
    </r>
  </si>
  <si>
    <r>
      <t xml:space="preserve"> </t>
    </r>
    <r>
      <rPr>
        <b/>
        <sz val="11"/>
        <rFont val="Arial"/>
        <family val="2"/>
      </rPr>
      <t>OMEPRAZOL</t>
    </r>
    <r>
      <rPr>
        <sz val="9"/>
        <rFont val="Arial"/>
        <family val="2"/>
      </rPr>
      <t xml:space="preserve"> 20 mg cápsula con microesferas gastroresistente</t>
    </r>
    <r>
      <rPr>
        <b/>
        <sz val="9"/>
        <rFont val="Arial"/>
        <family val="2"/>
      </rPr>
      <t xml:space="preserve"> (*)</t>
    </r>
  </si>
  <si>
    <r>
      <t>RANITIDINA CLORHIDRATO</t>
    </r>
    <r>
      <rPr>
        <sz val="10"/>
        <rFont val="Arial"/>
        <family val="2"/>
      </rPr>
      <t xml:space="preserve">  150 mg  tableta o comprimido </t>
    </r>
    <r>
      <rPr>
        <b/>
        <sz val="10"/>
        <rFont val="Arial"/>
        <family val="2"/>
      </rPr>
      <t>(*)</t>
    </r>
  </si>
  <si>
    <r>
      <t>AMOXICILINA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250 mg/5ml, polvo para Suspensión  Frasco 100 ml</t>
    </r>
  </si>
  <si>
    <r>
      <t>METRONIDAZOL</t>
    </r>
    <r>
      <rPr>
        <sz val="9"/>
        <rFont val="Arial"/>
        <family val="2"/>
      </rPr>
      <t xml:space="preserve"> 500 mg óvulo vaginal</t>
    </r>
  </si>
  <si>
    <r>
      <rPr>
        <b/>
        <sz val="12"/>
        <rFont val="Arial"/>
        <family val="2"/>
      </rPr>
      <t>TIMOLOL</t>
    </r>
    <r>
      <rPr>
        <sz val="9"/>
        <rFont val="Arial"/>
        <family val="2"/>
      </rPr>
      <t xml:space="preserve"> 0.5% Gotas Oftálmicas, frasco     2.5 - 5 ml</t>
    </r>
  </si>
  <si>
    <r>
      <t xml:space="preserve"> </t>
    </r>
    <r>
      <rPr>
        <b/>
        <sz val="12"/>
        <rFont val="Arial"/>
        <family val="2"/>
      </rPr>
      <t>GENTAMICINA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0.3%  Gotas Oftálmicas, frasco 5 -10 ml</t>
    </r>
  </si>
  <si>
    <r>
      <t xml:space="preserve"> </t>
    </r>
    <r>
      <rPr>
        <b/>
        <sz val="11"/>
        <rFont val="Arial"/>
        <family val="2"/>
      </rPr>
      <t>FLUOXETINA</t>
    </r>
    <r>
      <rPr>
        <sz val="9"/>
        <rFont val="Arial"/>
        <family val="2"/>
      </rPr>
      <t xml:space="preserve"> 20mg tableta o comprimido </t>
    </r>
    <r>
      <rPr>
        <b/>
        <sz val="9"/>
        <rFont val="Arial"/>
        <family val="2"/>
      </rPr>
      <t>(*)</t>
    </r>
  </si>
  <si>
    <r>
      <t>OLANZAPINA</t>
    </r>
    <r>
      <rPr>
        <sz val="9"/>
        <rFont val="Arial"/>
        <family val="2"/>
      </rPr>
      <t xml:space="preserve"> 10 mg comprimido dispensable </t>
    </r>
    <r>
      <rPr>
        <b/>
        <sz val="9"/>
        <rFont val="Arial"/>
        <family val="2"/>
      </rPr>
      <t xml:space="preserve">(*) </t>
    </r>
  </si>
  <si>
    <r>
      <t>LORATADINA</t>
    </r>
    <r>
      <rPr>
        <sz val="9"/>
        <rFont val="Arial"/>
        <family val="2"/>
      </rPr>
      <t xml:space="preserve"> 10 mg comprimido</t>
    </r>
  </si>
  <si>
    <t>Macrodantina</t>
  </si>
  <si>
    <r>
      <t xml:space="preserve">IRBESARTÁN, </t>
    </r>
    <r>
      <rPr>
        <sz val="11"/>
        <rFont val="Arial"/>
        <family val="2"/>
      </rPr>
      <t>300 mg Tabletas</t>
    </r>
    <r>
      <rPr>
        <b/>
        <sz val="11"/>
        <rFont val="Arial"/>
        <family val="2"/>
      </rPr>
      <t xml:space="preserve"> (*) </t>
    </r>
  </si>
  <si>
    <t>Aprovel</t>
  </si>
  <si>
    <t>Calox</t>
  </si>
  <si>
    <t>Medipan</t>
  </si>
  <si>
    <t>Cinfa</t>
  </si>
  <si>
    <t>Chalver</t>
  </si>
  <si>
    <t>Rigar</t>
  </si>
  <si>
    <t>Arsal</t>
  </si>
  <si>
    <t>Protein</t>
  </si>
  <si>
    <t>Medico</t>
  </si>
  <si>
    <t>.</t>
  </si>
  <si>
    <t>La Santé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</si>
  <si>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</si>
  <si>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(1) Para efectos comparativos y en vista que en la muestra no se encontró estos medicamentos se está aplicando Precio Promedio y Precio Minimo de la provincia de Panamá.</t>
  </si>
  <si>
    <t>Normon</t>
  </si>
  <si>
    <t>Apotex</t>
  </si>
  <si>
    <t>Asofarma</t>
  </si>
  <si>
    <t>Nicolich</t>
  </si>
  <si>
    <t>Menarini</t>
  </si>
  <si>
    <t>Cipla</t>
  </si>
  <si>
    <t>Prieto</t>
  </si>
  <si>
    <t>Lafsa</t>
  </si>
  <si>
    <t>Aldo Union</t>
  </si>
  <si>
    <t>Biogalenic</t>
  </si>
  <si>
    <t>JULIO</t>
  </si>
  <si>
    <t>AGOSTO</t>
  </si>
  <si>
    <t>Genfar</t>
  </si>
  <si>
    <r>
      <t xml:space="preserve">                     </t>
    </r>
    <r>
      <rPr>
        <b/>
        <sz val="13"/>
        <color indexed="56"/>
        <rFont val="Arial"/>
        <family val="2"/>
      </rPr>
      <t>Precio Promedio y Precio Mínimo Unitario</t>
    </r>
    <r>
      <rPr>
        <b/>
        <sz val="11"/>
        <color indexed="56"/>
        <rFont val="Arial"/>
        <family val="2"/>
      </rPr>
      <t xml:space="preserve"> de la Canasta Básica de Medicamentos  (De Referencia                                              y Genéricos),  según monitoreo de precios realizado en las principales farmacias  de Región 2 - Colón.                                                  Noviembre 2018</t>
    </r>
  </si>
  <si>
    <t>Milan</t>
  </si>
  <si>
    <t>Pisa</t>
  </si>
  <si>
    <r>
      <t xml:space="preserve">0.74 </t>
    </r>
    <r>
      <rPr>
        <b/>
        <sz val="8"/>
        <rFont val="Arial"/>
        <family val="2"/>
      </rPr>
      <t>(1)</t>
    </r>
  </si>
  <si>
    <r>
      <t xml:space="preserve">15.90 </t>
    </r>
    <r>
      <rPr>
        <b/>
        <sz val="8"/>
        <rFont val="Arial"/>
        <family val="2"/>
      </rPr>
      <t>(1)</t>
    </r>
  </si>
  <si>
    <r>
      <t xml:space="preserve">13.77 </t>
    </r>
    <r>
      <rPr>
        <b/>
        <sz val="8"/>
        <rFont val="Arial"/>
        <family val="2"/>
      </rPr>
      <t>(1)</t>
    </r>
  </si>
  <si>
    <r>
      <t xml:space="preserve">4.04 </t>
    </r>
    <r>
      <rPr>
        <b/>
        <sz val="8"/>
        <rFont val="Arial"/>
        <family val="2"/>
      </rPr>
      <t>(1)</t>
    </r>
  </si>
  <si>
    <t>Eli Lilly España</t>
  </si>
  <si>
    <r>
      <t xml:space="preserve">0.70 </t>
    </r>
    <r>
      <rPr>
        <b/>
        <sz val="8"/>
        <rFont val="Arial"/>
        <family val="2"/>
      </rPr>
      <t>(1)</t>
    </r>
  </si>
  <si>
    <t>Chile</t>
  </si>
  <si>
    <t xml:space="preserve">                         </t>
  </si>
  <si>
    <r>
      <t xml:space="preserve">15.71 </t>
    </r>
    <r>
      <rPr>
        <b/>
        <sz val="8"/>
        <rFont val="Arial"/>
        <family val="2"/>
      </rPr>
      <t>(1)</t>
    </r>
  </si>
  <si>
    <r>
      <t xml:space="preserve">0.54 </t>
    </r>
    <r>
      <rPr>
        <b/>
        <sz val="8"/>
        <rFont val="Arial"/>
        <family val="2"/>
      </rPr>
      <t>(1)</t>
    </r>
  </si>
  <si>
    <r>
      <t xml:space="preserve">1.18 </t>
    </r>
    <r>
      <rPr>
        <b/>
        <sz val="8"/>
        <rFont val="Arial"/>
        <family val="2"/>
      </rPr>
      <t>(1)</t>
    </r>
  </si>
  <si>
    <t>{"extentsLinked":false,"version":1}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</si>
</sst>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47"/>
        <bgColor indexed="27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Protection="0">
      <alignment horizontal="left"/>
    </xf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0" borderId="0"/>
    <xf numFmtId="0" fontId="1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04">
    <xf numFmtId="0" fontId="0" fillId="0" borderId="0" xfId="0"/>
    <xf numFmtId="0" fontId="21" fillId="0" borderId="0" xfId="0" applyFont="1" applyAlignment="1">
      <alignment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Border="1"/>
    <xf numFmtId="0" fontId="23" fillId="0" borderId="10" xfId="0" applyFont="1" applyBorder="1" applyAlignment="1">
      <alignment horizontal="righ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2" fontId="24" fillId="26" borderId="20" xfId="0" applyNumberFormat="1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/>
    </xf>
    <xf numFmtId="0" fontId="24" fillId="28" borderId="20" xfId="0" applyFont="1" applyFill="1" applyBorder="1" applyAlignment="1">
      <alignment horizontal="center" vertical="center" wrapText="1"/>
    </xf>
    <xf numFmtId="0" fontId="24" fillId="28" borderId="22" xfId="0" applyFont="1" applyFill="1" applyBorder="1" applyAlignment="1">
      <alignment horizontal="center" vertical="center" wrapText="1"/>
    </xf>
    <xf numFmtId="2" fontId="24" fillId="28" borderId="20" xfId="0" applyNumberFormat="1" applyFont="1" applyFill="1" applyBorder="1" applyAlignment="1">
      <alignment horizontal="center" vertical="center"/>
    </xf>
    <xf numFmtId="0" fontId="27" fillId="28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1" fillId="28" borderId="0" xfId="0" applyFont="1" applyFill="1" applyBorder="1" applyAlignment="1">
      <alignment horizontal="center" vertical="center" wrapText="1"/>
    </xf>
    <xf numFmtId="0" fontId="24" fillId="28" borderId="26" xfId="0" applyFont="1" applyFill="1" applyBorder="1" applyAlignment="1">
      <alignment horizontal="center" vertical="center" wrapText="1"/>
    </xf>
    <xf numFmtId="0" fontId="24" fillId="28" borderId="18" xfId="0" applyFont="1" applyFill="1" applyBorder="1" applyAlignment="1">
      <alignment horizontal="center" vertical="center" wrapText="1"/>
    </xf>
    <xf numFmtId="2" fontId="24" fillId="28" borderId="27" xfId="0" applyNumberFormat="1" applyFont="1" applyFill="1" applyBorder="1" applyAlignment="1">
      <alignment horizontal="center" vertical="center"/>
    </xf>
    <xf numFmtId="0" fontId="21" fillId="28" borderId="19" xfId="0" applyFont="1" applyFill="1" applyBorder="1" applyAlignment="1">
      <alignment horizontal="center" vertical="center" wrapText="1"/>
    </xf>
    <xf numFmtId="0" fontId="29" fillId="28" borderId="28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9" fillId="28" borderId="20" xfId="0" applyFont="1" applyFill="1" applyBorder="1" applyAlignment="1">
      <alignment horizontal="center" vertical="center" wrapText="1"/>
    </xf>
    <xf numFmtId="0" fontId="29" fillId="26" borderId="20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9" fillId="26" borderId="2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9" fillId="26" borderId="0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7" borderId="0" xfId="0" applyFont="1" applyFill="1" applyBorder="1" applyAlignment="1">
      <alignment horizontal="center" vertical="center" wrapText="1"/>
    </xf>
    <xf numFmtId="2" fontId="29" fillId="26" borderId="20" xfId="0" applyNumberFormat="1" applyFont="1" applyFill="1" applyBorder="1" applyAlignment="1">
      <alignment horizontal="center" vertical="center"/>
    </xf>
    <xf numFmtId="2" fontId="29" fillId="28" borderId="20" xfId="0" applyNumberFormat="1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Border="1" applyAlignment="1">
      <alignment horizontal="center" vertical="center"/>
    </xf>
    <xf numFmtId="2" fontId="29" fillId="26" borderId="20" xfId="0" applyNumberFormat="1" applyFont="1" applyFill="1" applyBorder="1" applyAlignment="1">
      <alignment horizontal="center" vertical="center" wrapText="1"/>
    </xf>
    <xf numFmtId="2" fontId="29" fillId="28" borderId="20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/>
    </xf>
    <xf numFmtId="2" fontId="29" fillId="26" borderId="24" xfId="0" applyNumberFormat="1" applyFont="1" applyFill="1" applyBorder="1" applyAlignment="1">
      <alignment horizontal="center" vertical="center" wrapText="1"/>
    </xf>
    <xf numFmtId="2" fontId="29" fillId="28" borderId="18" xfId="0" applyNumberFormat="1" applyFont="1" applyFill="1" applyBorder="1" applyAlignment="1">
      <alignment horizontal="center" vertical="center" wrapText="1"/>
    </xf>
    <xf numFmtId="2" fontId="29" fillId="26" borderId="19" xfId="0" applyNumberFormat="1" applyFont="1" applyFill="1" applyBorder="1" applyAlignment="1">
      <alignment horizontal="center" vertical="center" wrapText="1"/>
    </xf>
    <xf numFmtId="2" fontId="29" fillId="28" borderId="38" xfId="0" applyNumberFormat="1" applyFont="1" applyFill="1" applyBorder="1" applyAlignment="1">
      <alignment horizontal="center" vertical="center"/>
    </xf>
    <xf numFmtId="0" fontId="0" fillId="28" borderId="39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8" borderId="20" xfId="0" applyFill="1" applyBorder="1" applyAlignment="1">
      <alignment horizontal="center" vertical="center" wrapText="1"/>
    </xf>
    <xf numFmtId="0" fontId="0" fillId="26" borderId="20" xfId="0" applyFill="1" applyBorder="1" applyAlignment="1">
      <alignment horizontal="center" vertical="center" wrapText="1"/>
    </xf>
    <xf numFmtId="0" fontId="25" fillId="25" borderId="16" xfId="0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 applyProtection="1">
      <alignment horizontal="center" vertical="center" wrapText="1"/>
      <protection locked="0"/>
    </xf>
    <xf numFmtId="0" fontId="21" fillId="25" borderId="11" xfId="0" applyFont="1" applyFill="1" applyBorder="1" applyAlignment="1" applyProtection="1">
      <alignment horizontal="center" vertical="center" wrapText="1"/>
      <protection locked="0"/>
    </xf>
    <xf numFmtId="2" fontId="24" fillId="25" borderId="17" xfId="0" applyNumberFormat="1" applyFont="1" applyFill="1" applyBorder="1" applyAlignment="1" applyProtection="1">
      <alignment horizontal="center" vertical="center"/>
      <protection locked="0"/>
    </xf>
    <xf numFmtId="2" fontId="31" fillId="25" borderId="29" xfId="0" applyNumberFormat="1" applyFont="1" applyFill="1" applyBorder="1" applyAlignment="1" applyProtection="1">
      <alignment horizontal="center" vertical="center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2" fontId="24" fillId="27" borderId="20" xfId="0" applyNumberFormat="1" applyFont="1" applyFill="1" applyBorder="1" applyAlignment="1" applyProtection="1">
      <alignment horizontal="center" vertical="center"/>
      <protection locked="0"/>
    </xf>
    <xf numFmtId="2" fontId="31" fillId="27" borderId="20" xfId="0" applyNumberFormat="1" applyFont="1" applyFill="1" applyBorder="1" applyAlignment="1" applyProtection="1">
      <alignment horizontal="center" vertical="center"/>
      <protection locked="0"/>
    </xf>
    <xf numFmtId="0" fontId="24" fillId="27" borderId="21" xfId="0" applyFont="1" applyFill="1" applyBorder="1" applyAlignment="1" applyProtection="1">
      <alignment horizontal="center" vertical="center" wrapText="1"/>
      <protection locked="0"/>
    </xf>
    <xf numFmtId="2" fontId="24" fillId="25" borderId="20" xfId="0" applyNumberFormat="1" applyFont="1" applyFill="1" applyBorder="1" applyAlignment="1" applyProtection="1">
      <alignment horizontal="center" vertical="center"/>
      <protection locked="0"/>
    </xf>
    <xf numFmtId="2" fontId="31" fillId="25" borderId="20" xfId="0" applyNumberFormat="1" applyFont="1" applyFill="1" applyBorder="1" applyAlignment="1" applyProtection="1">
      <alignment horizontal="center" vertical="center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2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27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27" borderId="20" xfId="0" applyFont="1" applyFill="1" applyBorder="1" applyAlignment="1" applyProtection="1">
      <alignment horizontal="center" vertical="center" wrapText="1"/>
      <protection locked="0"/>
    </xf>
    <xf numFmtId="0" fontId="31" fillId="27" borderId="20" xfId="0" applyFont="1" applyFill="1" applyBorder="1" applyAlignment="1" applyProtection="1">
      <alignment horizontal="center" vertical="center" wrapText="1"/>
      <protection locked="0"/>
    </xf>
    <xf numFmtId="0" fontId="24" fillId="25" borderId="20" xfId="0" applyFont="1" applyFill="1" applyBorder="1" applyAlignment="1" applyProtection="1">
      <alignment horizontal="center" vertical="center" wrapText="1"/>
      <protection locked="0"/>
    </xf>
    <xf numFmtId="0" fontId="31" fillId="25" borderId="20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4" fillId="27" borderId="24" xfId="0" applyFont="1" applyFill="1" applyBorder="1" applyAlignment="1" applyProtection="1">
      <alignment horizontal="center" vertical="center" wrapText="1"/>
      <protection locked="0"/>
    </xf>
    <xf numFmtId="0" fontId="31" fillId="27" borderId="24" xfId="0" applyFont="1" applyFill="1" applyBorder="1" applyAlignment="1" applyProtection="1">
      <alignment horizontal="center" vertical="center" wrapText="1"/>
      <protection locked="0"/>
    </xf>
    <xf numFmtId="0" fontId="24" fillId="27" borderId="25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2" fillId="0" borderId="0" xfId="0" applyFont="1" applyBorder="1" applyAlignment="1">
      <alignment horizontal="center" vertical="center" wrapText="1"/>
    </xf>
    <xf numFmtId="0" fontId="21" fillId="25" borderId="30" xfId="0" applyFont="1" applyFill="1" applyBorder="1" applyAlignment="1" applyProtection="1">
      <alignment horizontal="left" vertical="center" wrapText="1"/>
      <protection locked="0"/>
    </xf>
    <xf numFmtId="0" fontId="21" fillId="25" borderId="31" xfId="0" applyFont="1" applyFill="1" applyBorder="1" applyAlignment="1" applyProtection="1">
      <alignment horizontal="left" vertical="center" wrapText="1"/>
      <protection locked="0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ategoría del Piloto de Datos" xfId="21"/>
    <cellStyle name="Celda de comprobación" xfId="22" builtinId="23" customBuiltin="1"/>
    <cellStyle name="Celda vinculada" xfId="23" builtinId="24" customBuiltin="1"/>
    <cellStyle name="Encabezado 1" xfId="45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rmal 4" xfId="34"/>
    <cellStyle name="Notas" xfId="35" builtinId="10" customBuiltin="1"/>
    <cellStyle name="Piloto de Datos Ángulo" xfId="36"/>
    <cellStyle name="Piloto de Datos Campo" xfId="37"/>
    <cellStyle name="Piloto de Datos Resultado" xfId="38"/>
    <cellStyle name="Piloto de Datos Título" xfId="39"/>
    <cellStyle name="Piloto de Datos Valor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438150</xdr:colOff>
      <xdr:row>2</xdr:row>
      <xdr:rowOff>0</xdr:rowOff>
    </xdr:to>
    <xdr:pic>
      <xdr:nvPicPr>
        <xdr:cNvPr id="11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7048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352425</xdr:colOff>
      <xdr:row>0</xdr:row>
      <xdr:rowOff>38100</xdr:rowOff>
    </xdr:from>
    <xdr:to>
      <xdr:col>11</xdr:col>
      <xdr:colOff>100446</xdr:colOff>
      <xdr:row>2</xdr:row>
      <xdr:rowOff>9525</xdr:rowOff>
    </xdr:to>
    <xdr:pic>
      <xdr:nvPicPr>
        <xdr:cNvPr id="11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2900" y="38100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0</xdr:row>
      <xdr:rowOff>200025</xdr:rowOff>
    </xdr:from>
    <xdr:to>
      <xdr:col>12</xdr:col>
      <xdr:colOff>0</xdr:colOff>
      <xdr:row>3</xdr:row>
      <xdr:rowOff>57150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8534400" y="200025"/>
          <a:ext cx="1190625" cy="590550"/>
        </a:xfrm>
        <a:prstGeom prst="wedgeRoundRectCallout">
          <a:avLst>
            <a:gd name="adj1" fmla="val -53056"/>
            <a:gd name="adj2" fmla="val 679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COLOCAR EL NOMBRE DE LA FARMACIA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110" zoomScaleNormal="80" workbookViewId="0">
      <selection activeCell="K12" sqref="K12"/>
    </sheetView>
  </sheetViews>
  <sheetFormatPr baseColWidth="10" defaultColWidth="11.5703125" defaultRowHeight="12" x14ac:dyDescent="0.2"/>
  <cols>
    <col min="1" max="1" width="4.28515625" style="1" customWidth="1"/>
    <col min="2" max="2" width="37.85546875" style="27" customWidth="1"/>
    <col min="3" max="3" width="10.42578125" style="27" customWidth="1"/>
    <col min="4" max="4" width="10.7109375" style="27" customWidth="1"/>
    <col min="5" max="5" width="13.42578125" style="27" customWidth="1"/>
    <col min="6" max="6" width="10.42578125" style="3" hidden="1" customWidth="1"/>
    <col min="7" max="7" width="10.7109375" style="3" customWidth="1"/>
    <col min="8" max="8" width="13.42578125" style="3" customWidth="1"/>
    <col min="9" max="9" width="11.5703125" style="3" hidden="1" customWidth="1"/>
    <col min="10" max="10" width="13.28515625" style="3" customWidth="1"/>
    <col min="11" max="11" width="12.140625" style="3" customWidth="1"/>
    <col min="12" max="12" width="18.85546875" style="3" customWidth="1"/>
    <col min="13" max="16384" width="11.5703125" style="3"/>
  </cols>
  <sheetData>
    <row r="1" spans="1:12" ht="39" customHeight="1" x14ac:dyDescent="0.2">
      <c r="A1" s="90" t="s">
        <v>131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"/>
    </row>
    <row r="2" spans="1:12" ht="7.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4"/>
    </row>
    <row r="3" spans="1:12" ht="8.25" customHeight="1" x14ac:dyDescent="0.2">
      <c r="A3" s="3"/>
      <c r="B3" s="5"/>
      <c r="C3" s="5"/>
      <c r="D3" s="5"/>
      <c r="E3" s="5"/>
      <c r="F3" s="5"/>
      <c r="G3" s="5"/>
      <c r="H3" s="5"/>
      <c r="I3" s="5"/>
      <c r="J3" s="5"/>
      <c r="K3" s="4"/>
      <c r="L3" s="4"/>
    </row>
    <row r="4" spans="1:12" ht="18.75" customHeight="1" x14ac:dyDescent="0.2">
      <c r="A4" s="96" t="s">
        <v>0</v>
      </c>
      <c r="B4" s="93" t="s">
        <v>1</v>
      </c>
      <c r="C4" s="98" t="s">
        <v>2</v>
      </c>
      <c r="D4" s="99"/>
      <c r="E4" s="100"/>
      <c r="F4" s="101" t="s">
        <v>3</v>
      </c>
      <c r="G4" s="99"/>
      <c r="H4" s="100"/>
      <c r="I4" s="91"/>
      <c r="J4" s="92"/>
      <c r="K4" s="92"/>
    </row>
    <row r="5" spans="1:12" ht="26.25" customHeight="1" thickBot="1" x14ac:dyDescent="0.25">
      <c r="A5" s="97"/>
      <c r="B5" s="94"/>
      <c r="C5" s="6" t="s">
        <v>4</v>
      </c>
      <c r="D5" s="7" t="s">
        <v>5</v>
      </c>
      <c r="E5" s="8" t="s">
        <v>6</v>
      </c>
      <c r="F5" s="9" t="s">
        <v>4</v>
      </c>
      <c r="G5" s="10" t="s">
        <v>7</v>
      </c>
      <c r="H5" s="11" t="s">
        <v>6</v>
      </c>
      <c r="I5" s="67" t="s">
        <v>4</v>
      </c>
      <c r="J5" s="68" t="s">
        <v>7</v>
      </c>
      <c r="K5" s="69" t="s">
        <v>6</v>
      </c>
    </row>
    <row r="6" spans="1:12" ht="28.5" customHeight="1" thickTop="1" x14ac:dyDescent="0.2">
      <c r="A6" s="29">
        <v>1</v>
      </c>
      <c r="B6" s="34" t="s">
        <v>96</v>
      </c>
      <c r="C6" s="55">
        <v>13.24</v>
      </c>
      <c r="D6" s="30" t="s">
        <v>8</v>
      </c>
      <c r="E6" s="31" t="s">
        <v>52</v>
      </c>
      <c r="F6" s="32">
        <v>8.91</v>
      </c>
      <c r="G6" s="57">
        <v>6</v>
      </c>
      <c r="H6" s="58" t="s">
        <v>132</v>
      </c>
      <c r="I6" s="70" t="s">
        <v>113</v>
      </c>
      <c r="J6" s="71"/>
      <c r="K6" s="72"/>
    </row>
    <row r="7" spans="1:12" ht="24.75" customHeight="1" x14ac:dyDescent="0.2">
      <c r="A7" s="33">
        <v>2</v>
      </c>
      <c r="B7" s="35" t="s">
        <v>47</v>
      </c>
      <c r="C7" s="50" t="s">
        <v>134</v>
      </c>
      <c r="D7" s="14" t="s">
        <v>70</v>
      </c>
      <c r="E7" s="14" t="s">
        <v>53</v>
      </c>
      <c r="F7" s="14">
        <v>0.5</v>
      </c>
      <c r="G7" s="46">
        <v>0.54</v>
      </c>
      <c r="H7" s="15" t="s">
        <v>106</v>
      </c>
      <c r="I7" s="73" t="s">
        <v>106</v>
      </c>
      <c r="J7" s="74"/>
      <c r="K7" s="75"/>
    </row>
    <row r="8" spans="1:12" ht="25.5" customHeight="1" x14ac:dyDescent="0.2">
      <c r="A8" s="33">
        <v>3</v>
      </c>
      <c r="B8" s="36" t="s">
        <v>83</v>
      </c>
      <c r="C8" s="51">
        <v>13.41</v>
      </c>
      <c r="D8" s="18" t="s">
        <v>68</v>
      </c>
      <c r="E8" s="18" t="s">
        <v>9</v>
      </c>
      <c r="F8" s="20">
        <v>4.9800000000000004</v>
      </c>
      <c r="G8" s="47">
        <v>4.1500000000000004</v>
      </c>
      <c r="H8" s="60" t="s">
        <v>107</v>
      </c>
      <c r="I8" s="76" t="s">
        <v>107</v>
      </c>
      <c r="J8" s="77"/>
      <c r="K8" s="78"/>
    </row>
    <row r="9" spans="1:12" ht="24" customHeight="1" x14ac:dyDescent="0.2">
      <c r="A9" s="33">
        <v>4</v>
      </c>
      <c r="B9" s="36" t="s">
        <v>64</v>
      </c>
      <c r="C9" s="51">
        <v>1.27</v>
      </c>
      <c r="D9" s="18" t="s">
        <v>10</v>
      </c>
      <c r="E9" s="18" t="s">
        <v>52</v>
      </c>
      <c r="F9" s="20">
        <v>0.81</v>
      </c>
      <c r="G9" s="47">
        <v>0.75</v>
      </c>
      <c r="H9" s="60" t="s">
        <v>107</v>
      </c>
      <c r="I9" s="76" t="s">
        <v>114</v>
      </c>
      <c r="J9" s="77"/>
      <c r="K9" s="78"/>
    </row>
    <row r="10" spans="1:12" ht="25.5" customHeight="1" x14ac:dyDescent="0.2">
      <c r="A10" s="13">
        <v>5</v>
      </c>
      <c r="B10" s="37" t="s">
        <v>84</v>
      </c>
      <c r="C10" s="50">
        <v>35.799999999999997</v>
      </c>
      <c r="D10" s="15" t="s">
        <v>11</v>
      </c>
      <c r="E10" s="15" t="s">
        <v>12</v>
      </c>
      <c r="F10" s="14">
        <v>7.08</v>
      </c>
      <c r="G10" s="46">
        <v>6.5</v>
      </c>
      <c r="H10" s="66" t="s">
        <v>133</v>
      </c>
      <c r="I10" s="73" t="s">
        <v>114</v>
      </c>
      <c r="J10" s="74"/>
      <c r="K10" s="75"/>
    </row>
    <row r="11" spans="1:12" ht="24.75" customHeight="1" x14ac:dyDescent="0.2">
      <c r="A11" s="12">
        <v>6</v>
      </c>
      <c r="B11" s="38" t="s">
        <v>85</v>
      </c>
      <c r="C11" s="48">
        <v>5.51</v>
      </c>
      <c r="D11" s="16" t="s">
        <v>13</v>
      </c>
      <c r="E11" s="16" t="s">
        <v>14</v>
      </c>
      <c r="F11" s="17">
        <v>0.95</v>
      </c>
      <c r="G11" s="48">
        <v>0.89</v>
      </c>
      <c r="H11" s="61" t="s">
        <v>108</v>
      </c>
      <c r="I11" s="76" t="s">
        <v>114</v>
      </c>
      <c r="J11" s="79"/>
      <c r="K11" s="78"/>
    </row>
    <row r="12" spans="1:12" ht="25.5" customHeight="1" x14ac:dyDescent="0.2">
      <c r="A12" s="13">
        <v>7</v>
      </c>
      <c r="B12" s="37" t="s">
        <v>48</v>
      </c>
      <c r="C12" s="56">
        <v>1.1599999999999999</v>
      </c>
      <c r="D12" s="15" t="s">
        <v>103</v>
      </c>
      <c r="E12" s="15" t="s">
        <v>38</v>
      </c>
      <c r="F12" s="14"/>
      <c r="G12" s="46">
        <v>0.5</v>
      </c>
      <c r="H12" s="59" t="s">
        <v>119</v>
      </c>
      <c r="I12" s="73" t="s">
        <v>114</v>
      </c>
      <c r="J12" s="74"/>
      <c r="K12" s="75"/>
    </row>
    <row r="13" spans="1:12" ht="41.25" customHeight="1" x14ac:dyDescent="0.2">
      <c r="A13" s="12">
        <v>8</v>
      </c>
      <c r="B13" s="39" t="s">
        <v>65</v>
      </c>
      <c r="C13" s="52" t="s">
        <v>142</v>
      </c>
      <c r="D13" s="16" t="s">
        <v>15</v>
      </c>
      <c r="E13" s="16" t="s">
        <v>12</v>
      </c>
      <c r="F13" s="17">
        <v>5.59</v>
      </c>
      <c r="G13" s="49">
        <v>4.49</v>
      </c>
      <c r="H13" s="61" t="s">
        <v>110</v>
      </c>
      <c r="I13" s="76" t="s">
        <v>110</v>
      </c>
      <c r="J13" s="77"/>
      <c r="K13" s="78"/>
    </row>
    <row r="14" spans="1:12" ht="26.25" customHeight="1" x14ac:dyDescent="0.2">
      <c r="A14" s="13">
        <v>9</v>
      </c>
      <c r="B14" s="15" t="s">
        <v>100</v>
      </c>
      <c r="C14" s="50">
        <v>2.97</v>
      </c>
      <c r="D14" s="15" t="s">
        <v>16</v>
      </c>
      <c r="E14" s="15" t="s">
        <v>69</v>
      </c>
      <c r="F14" s="14">
        <v>0.63</v>
      </c>
      <c r="G14" s="50">
        <v>0.55000000000000004</v>
      </c>
      <c r="H14" s="59" t="s">
        <v>118</v>
      </c>
      <c r="I14" s="73" t="s">
        <v>114</v>
      </c>
      <c r="J14" s="80"/>
      <c r="K14" s="75"/>
    </row>
    <row r="15" spans="1:12" ht="23.25" customHeight="1" x14ac:dyDescent="0.2">
      <c r="A15" s="13">
        <v>10</v>
      </c>
      <c r="B15" s="38" t="s">
        <v>80</v>
      </c>
      <c r="C15" s="52">
        <v>2.6</v>
      </c>
      <c r="D15" s="16" t="s">
        <v>17</v>
      </c>
      <c r="E15" s="16" t="s">
        <v>18</v>
      </c>
      <c r="F15" s="17">
        <v>1.64</v>
      </c>
      <c r="G15" s="49">
        <v>1.54</v>
      </c>
      <c r="H15" s="64" t="s">
        <v>120</v>
      </c>
      <c r="I15" s="76" t="s">
        <v>114</v>
      </c>
      <c r="J15" s="77"/>
      <c r="K15" s="78"/>
    </row>
    <row r="16" spans="1:12" ht="27" customHeight="1" x14ac:dyDescent="0.2">
      <c r="A16" s="12">
        <v>11</v>
      </c>
      <c r="B16" s="36" t="s">
        <v>49</v>
      </c>
      <c r="C16" s="51">
        <v>4.4000000000000004</v>
      </c>
      <c r="D16" s="19" t="s">
        <v>19</v>
      </c>
      <c r="E16" s="15" t="s">
        <v>69</v>
      </c>
      <c r="F16" s="20"/>
      <c r="G16" s="47" t="s">
        <v>137</v>
      </c>
      <c r="H16" s="65" t="s">
        <v>138</v>
      </c>
      <c r="I16" s="76" t="s">
        <v>114</v>
      </c>
      <c r="J16" s="77"/>
      <c r="K16" s="78"/>
    </row>
    <row r="17" spans="1:11" ht="27.75" customHeight="1" x14ac:dyDescent="0.2">
      <c r="A17" s="13">
        <v>12</v>
      </c>
      <c r="B17" s="37" t="s">
        <v>101</v>
      </c>
      <c r="C17" s="50">
        <v>10.33</v>
      </c>
      <c r="D17" s="15" t="s">
        <v>20</v>
      </c>
      <c r="E17" s="15" t="s">
        <v>69</v>
      </c>
      <c r="F17" s="14"/>
      <c r="G17" s="46">
        <v>3.99</v>
      </c>
      <c r="H17" s="59" t="s">
        <v>119</v>
      </c>
      <c r="I17" s="73" t="s">
        <v>114</v>
      </c>
      <c r="J17" s="74"/>
      <c r="K17" s="75"/>
    </row>
    <row r="18" spans="1:11" ht="28.5" customHeight="1" x14ac:dyDescent="0.2">
      <c r="A18" s="13">
        <v>13</v>
      </c>
      <c r="B18" s="15" t="s">
        <v>98</v>
      </c>
      <c r="C18" s="50">
        <v>36.9</v>
      </c>
      <c r="D18" s="15" t="s">
        <v>21</v>
      </c>
      <c r="E18" s="15" t="s">
        <v>22</v>
      </c>
      <c r="F18" s="14"/>
      <c r="G18" s="46">
        <v>12.6</v>
      </c>
      <c r="H18" s="59" t="s">
        <v>121</v>
      </c>
      <c r="I18" s="73" t="s">
        <v>109</v>
      </c>
      <c r="J18" s="74"/>
      <c r="K18" s="75"/>
    </row>
    <row r="19" spans="1:11" ht="27" customHeight="1" x14ac:dyDescent="0.2">
      <c r="A19" s="12">
        <v>14</v>
      </c>
      <c r="B19" s="21" t="s">
        <v>99</v>
      </c>
      <c r="C19" s="51" t="s">
        <v>135</v>
      </c>
      <c r="D19" s="18" t="s">
        <v>55</v>
      </c>
      <c r="E19" s="18" t="s">
        <v>23</v>
      </c>
      <c r="F19" s="20">
        <v>11.6</v>
      </c>
      <c r="G19" s="51">
        <v>6.29</v>
      </c>
      <c r="H19" s="60" t="s">
        <v>109</v>
      </c>
      <c r="I19" s="76" t="s">
        <v>114</v>
      </c>
      <c r="J19" s="79"/>
      <c r="K19" s="78"/>
    </row>
    <row r="20" spans="1:11" ht="25.5" customHeight="1" x14ac:dyDescent="0.2">
      <c r="A20" s="13">
        <v>15</v>
      </c>
      <c r="B20" s="37" t="s">
        <v>73</v>
      </c>
      <c r="C20" s="51">
        <v>4.3499999999999996</v>
      </c>
      <c r="D20" s="18" t="s">
        <v>24</v>
      </c>
      <c r="E20" s="18" t="s">
        <v>25</v>
      </c>
      <c r="F20" s="20"/>
      <c r="G20" s="51">
        <v>2.48</v>
      </c>
      <c r="H20" s="60" t="s">
        <v>52</v>
      </c>
      <c r="I20" s="76" t="s">
        <v>115</v>
      </c>
      <c r="J20" s="79"/>
      <c r="K20" s="78"/>
    </row>
    <row r="21" spans="1:11" ht="19.5" customHeight="1" x14ac:dyDescent="0.2">
      <c r="A21" s="13">
        <v>16</v>
      </c>
      <c r="B21" s="37" t="s">
        <v>50</v>
      </c>
      <c r="C21" s="50">
        <v>1.18</v>
      </c>
      <c r="D21" s="15" t="s">
        <v>24</v>
      </c>
      <c r="E21" s="15" t="s">
        <v>25</v>
      </c>
      <c r="F21" s="14">
        <v>1.1599999999999999</v>
      </c>
      <c r="G21" s="50">
        <v>0.82</v>
      </c>
      <c r="H21" s="66" t="s">
        <v>130</v>
      </c>
      <c r="I21" s="73" t="s">
        <v>114</v>
      </c>
      <c r="J21" s="80"/>
      <c r="K21" s="75"/>
    </row>
    <row r="22" spans="1:11" ht="25.5" customHeight="1" x14ac:dyDescent="0.2">
      <c r="A22" s="12">
        <v>17</v>
      </c>
      <c r="B22" s="15" t="s">
        <v>74</v>
      </c>
      <c r="C22" s="50" t="s">
        <v>136</v>
      </c>
      <c r="D22" s="15" t="s">
        <v>26</v>
      </c>
      <c r="E22" s="15" t="s">
        <v>14</v>
      </c>
      <c r="F22" s="14">
        <v>8.7100000000000009</v>
      </c>
      <c r="G22" s="50">
        <v>11.09</v>
      </c>
      <c r="H22" s="59" t="s">
        <v>122</v>
      </c>
      <c r="I22" s="73" t="s">
        <v>114</v>
      </c>
      <c r="J22" s="80"/>
      <c r="K22" s="75"/>
    </row>
    <row r="23" spans="1:11" ht="25.5" customHeight="1" x14ac:dyDescent="0.2">
      <c r="A23" s="13">
        <v>18</v>
      </c>
      <c r="B23" s="37" t="s">
        <v>82</v>
      </c>
      <c r="C23" s="50">
        <v>9.9</v>
      </c>
      <c r="D23" s="15" t="s">
        <v>27</v>
      </c>
      <c r="E23" s="15" t="s">
        <v>14</v>
      </c>
      <c r="F23" s="14">
        <v>4.43</v>
      </c>
      <c r="G23" s="46">
        <v>4.45</v>
      </c>
      <c r="H23" s="59" t="s">
        <v>110</v>
      </c>
      <c r="I23" s="73" t="s">
        <v>114</v>
      </c>
      <c r="J23" s="74"/>
      <c r="K23" s="75"/>
    </row>
    <row r="24" spans="1:11" ht="17.25" customHeight="1" x14ac:dyDescent="0.2">
      <c r="A24" s="13">
        <v>19</v>
      </c>
      <c r="B24" s="37" t="s">
        <v>87</v>
      </c>
      <c r="C24" s="50">
        <v>1.57</v>
      </c>
      <c r="D24" s="15" t="s">
        <v>72</v>
      </c>
      <c r="E24" s="15" t="s">
        <v>9</v>
      </c>
      <c r="F24" s="15">
        <v>0.69</v>
      </c>
      <c r="G24" s="50">
        <v>0.5</v>
      </c>
      <c r="H24" s="66" t="s">
        <v>123</v>
      </c>
      <c r="I24" s="81" t="s">
        <v>114</v>
      </c>
      <c r="J24" s="82"/>
      <c r="K24" s="75"/>
    </row>
    <row r="25" spans="1:11" ht="26.25" customHeight="1" x14ac:dyDescent="0.2">
      <c r="A25" s="12">
        <v>20</v>
      </c>
      <c r="B25" s="16" t="s">
        <v>86</v>
      </c>
      <c r="C25" s="52">
        <v>1.03</v>
      </c>
      <c r="D25" s="16" t="s">
        <v>28</v>
      </c>
      <c r="E25" s="16" t="s">
        <v>18</v>
      </c>
      <c r="F25" s="16">
        <v>0.26</v>
      </c>
      <c r="G25" s="52">
        <v>0.28000000000000003</v>
      </c>
      <c r="H25" s="61" t="s">
        <v>108</v>
      </c>
      <c r="I25" s="83" t="s">
        <v>61</v>
      </c>
      <c r="J25" s="84" t="s">
        <v>141</v>
      </c>
      <c r="K25" s="78"/>
    </row>
    <row r="26" spans="1:11" ht="18.75" customHeight="1" x14ac:dyDescent="0.2">
      <c r="A26" s="13">
        <v>21</v>
      </c>
      <c r="B26" s="38" t="s">
        <v>88</v>
      </c>
      <c r="C26" s="52">
        <v>1.71</v>
      </c>
      <c r="D26" s="16" t="s">
        <v>29</v>
      </c>
      <c r="E26" s="16" t="s">
        <v>30</v>
      </c>
      <c r="F26" s="17">
        <v>0.3</v>
      </c>
      <c r="G26" s="49">
        <v>0.25</v>
      </c>
      <c r="H26" s="61" t="s">
        <v>108</v>
      </c>
      <c r="I26" s="76" t="s">
        <v>108</v>
      </c>
      <c r="J26" s="77"/>
      <c r="K26" s="85"/>
    </row>
    <row r="27" spans="1:11" ht="25.5" customHeight="1" x14ac:dyDescent="0.2">
      <c r="A27" s="13">
        <v>22</v>
      </c>
      <c r="B27" s="38" t="s">
        <v>89</v>
      </c>
      <c r="C27" s="52">
        <v>2.96</v>
      </c>
      <c r="D27" s="16" t="s">
        <v>31</v>
      </c>
      <c r="E27" s="16" t="s">
        <v>30</v>
      </c>
      <c r="F27" s="17">
        <v>0.67</v>
      </c>
      <c r="G27" s="49">
        <v>0.95</v>
      </c>
      <c r="H27" s="61" t="s">
        <v>118</v>
      </c>
      <c r="I27" s="76" t="s">
        <v>114</v>
      </c>
      <c r="J27" s="77"/>
      <c r="K27" s="78"/>
    </row>
    <row r="28" spans="1:11" ht="21.75" customHeight="1" x14ac:dyDescent="0.2">
      <c r="A28" s="12">
        <v>23</v>
      </c>
      <c r="B28" s="38" t="s">
        <v>104</v>
      </c>
      <c r="C28" s="52">
        <v>2.62</v>
      </c>
      <c r="D28" s="16" t="s">
        <v>105</v>
      </c>
      <c r="E28" s="16" t="s">
        <v>42</v>
      </c>
      <c r="F28" s="17" t="s">
        <v>32</v>
      </c>
      <c r="G28" s="49">
        <v>0.75</v>
      </c>
      <c r="H28" s="61" t="s">
        <v>108</v>
      </c>
      <c r="I28" s="76" t="s">
        <v>114</v>
      </c>
      <c r="J28" s="77"/>
      <c r="K28" s="85"/>
    </row>
    <row r="29" spans="1:11" ht="21.75" customHeight="1" x14ac:dyDescent="0.2">
      <c r="A29" s="13">
        <v>24</v>
      </c>
      <c r="B29" s="37" t="s">
        <v>97</v>
      </c>
      <c r="C29" s="50">
        <v>1.76</v>
      </c>
      <c r="D29" s="15" t="s">
        <v>54</v>
      </c>
      <c r="E29" s="15" t="s">
        <v>42</v>
      </c>
      <c r="F29" s="14">
        <v>2.73</v>
      </c>
      <c r="G29" s="46" t="s">
        <v>139</v>
      </c>
      <c r="H29" s="66" t="s">
        <v>140</v>
      </c>
      <c r="I29" s="73" t="s">
        <v>114</v>
      </c>
      <c r="J29" s="74"/>
      <c r="K29" s="75"/>
    </row>
    <row r="30" spans="1:11" ht="25.5" customHeight="1" x14ac:dyDescent="0.2">
      <c r="A30" s="13">
        <v>25</v>
      </c>
      <c r="B30" s="37" t="s">
        <v>66</v>
      </c>
      <c r="C30" s="50">
        <v>8.1</v>
      </c>
      <c r="D30" s="15" t="s">
        <v>56</v>
      </c>
      <c r="E30" s="15" t="s">
        <v>33</v>
      </c>
      <c r="F30" s="14">
        <v>5.98</v>
      </c>
      <c r="G30" s="46">
        <v>6.75</v>
      </c>
      <c r="H30" s="59" t="s">
        <v>53</v>
      </c>
      <c r="I30" s="73" t="s">
        <v>111</v>
      </c>
      <c r="J30" s="74"/>
      <c r="K30" s="75"/>
    </row>
    <row r="31" spans="1:11" ht="26.25" customHeight="1" x14ac:dyDescent="0.2">
      <c r="A31" s="13">
        <v>26</v>
      </c>
      <c r="B31" s="39" t="s">
        <v>90</v>
      </c>
      <c r="C31" s="48" t="s">
        <v>144</v>
      </c>
      <c r="D31" s="22" t="s">
        <v>34</v>
      </c>
      <c r="E31" s="22" t="s">
        <v>33</v>
      </c>
      <c r="F31" s="23">
        <v>0.28999999999999998</v>
      </c>
      <c r="G31" s="53">
        <v>0.33</v>
      </c>
      <c r="H31" s="62" t="s">
        <v>108</v>
      </c>
      <c r="I31" s="76" t="s">
        <v>114</v>
      </c>
      <c r="J31" s="77"/>
      <c r="K31" s="78"/>
    </row>
    <row r="32" spans="1:11" ht="30.75" customHeight="1" x14ac:dyDescent="0.2">
      <c r="A32" s="12">
        <v>27</v>
      </c>
      <c r="B32" s="37" t="s">
        <v>51</v>
      </c>
      <c r="C32" s="50">
        <v>0.56000000000000005</v>
      </c>
      <c r="D32" s="15" t="s">
        <v>35</v>
      </c>
      <c r="E32" s="15" t="s">
        <v>9</v>
      </c>
      <c r="F32" s="14">
        <v>0.27</v>
      </c>
      <c r="G32" s="46">
        <v>0.21</v>
      </c>
      <c r="H32" s="62" t="s">
        <v>118</v>
      </c>
      <c r="I32" s="73" t="s">
        <v>108</v>
      </c>
      <c r="J32" s="74"/>
      <c r="K32" s="75"/>
    </row>
    <row r="33" spans="1:11" ht="28.5" customHeight="1" x14ac:dyDescent="0.2">
      <c r="A33" s="13">
        <v>28</v>
      </c>
      <c r="B33" s="39" t="s">
        <v>75</v>
      </c>
      <c r="C33" s="50">
        <v>4.9000000000000004</v>
      </c>
      <c r="D33" s="22" t="s">
        <v>36</v>
      </c>
      <c r="E33" s="15" t="s">
        <v>37</v>
      </c>
      <c r="F33" s="14"/>
      <c r="G33" s="46">
        <v>2.88</v>
      </c>
      <c r="H33" s="59" t="s">
        <v>124</v>
      </c>
      <c r="I33" s="73" t="s">
        <v>114</v>
      </c>
      <c r="J33" s="74"/>
      <c r="K33" s="75"/>
    </row>
    <row r="34" spans="1:11" ht="32.25" customHeight="1" x14ac:dyDescent="0.2">
      <c r="A34" s="13">
        <v>29</v>
      </c>
      <c r="B34" s="39" t="s">
        <v>63</v>
      </c>
      <c r="C34" s="48">
        <v>6.86</v>
      </c>
      <c r="D34" s="22" t="s">
        <v>36</v>
      </c>
      <c r="E34" s="22" t="s">
        <v>37</v>
      </c>
      <c r="F34" s="23">
        <v>3.21</v>
      </c>
      <c r="G34" s="53">
        <v>2.15</v>
      </c>
      <c r="H34" s="62" t="s">
        <v>125</v>
      </c>
      <c r="I34" s="76" t="s">
        <v>114</v>
      </c>
      <c r="J34" s="77"/>
      <c r="K34" s="78"/>
    </row>
    <row r="35" spans="1:11" ht="32.25" customHeight="1" x14ac:dyDescent="0.2">
      <c r="A35" s="12">
        <v>30</v>
      </c>
      <c r="B35" s="37" t="s">
        <v>76</v>
      </c>
      <c r="C35" s="50">
        <v>0.13</v>
      </c>
      <c r="D35" s="15" t="s">
        <v>36</v>
      </c>
      <c r="E35" s="15" t="s">
        <v>37</v>
      </c>
      <c r="F35" s="14">
        <v>0.09</v>
      </c>
      <c r="G35" s="46">
        <v>0.06</v>
      </c>
      <c r="H35" s="59" t="s">
        <v>52</v>
      </c>
      <c r="I35" s="73" t="s">
        <v>106</v>
      </c>
      <c r="J35" s="74"/>
      <c r="K35" s="75"/>
    </row>
    <row r="36" spans="1:11" ht="28.5" customHeight="1" x14ac:dyDescent="0.2">
      <c r="A36" s="13">
        <v>31</v>
      </c>
      <c r="B36" s="38" t="s">
        <v>77</v>
      </c>
      <c r="C36" s="48">
        <v>12.5</v>
      </c>
      <c r="D36" s="24" t="s">
        <v>57</v>
      </c>
      <c r="E36" s="22" t="s">
        <v>38</v>
      </c>
      <c r="F36" s="23">
        <v>5.72</v>
      </c>
      <c r="G36" s="53">
        <v>4.95</v>
      </c>
      <c r="H36" s="62" t="s">
        <v>106</v>
      </c>
      <c r="I36" s="76" t="s">
        <v>106</v>
      </c>
      <c r="J36" s="77"/>
      <c r="K36" s="78"/>
    </row>
    <row r="37" spans="1:11" ht="23.25" customHeight="1" x14ac:dyDescent="0.2">
      <c r="A37" s="13">
        <v>32</v>
      </c>
      <c r="B37" s="37" t="s">
        <v>102</v>
      </c>
      <c r="C37" s="50">
        <v>1.46</v>
      </c>
      <c r="D37" s="15" t="s">
        <v>39</v>
      </c>
      <c r="E37" s="15" t="s">
        <v>23</v>
      </c>
      <c r="F37" s="14">
        <v>0.67</v>
      </c>
      <c r="G37" s="46">
        <v>0.7</v>
      </c>
      <c r="H37" s="59" t="s">
        <v>115</v>
      </c>
      <c r="I37" s="73" t="s">
        <v>114</v>
      </c>
      <c r="J37" s="74"/>
      <c r="K37" s="75"/>
    </row>
    <row r="38" spans="1:11" ht="37.5" customHeight="1" x14ac:dyDescent="0.2">
      <c r="A38" s="12">
        <v>33</v>
      </c>
      <c r="B38" s="38" t="s">
        <v>78</v>
      </c>
      <c r="C38" s="48">
        <v>20.74</v>
      </c>
      <c r="D38" s="22" t="s">
        <v>40</v>
      </c>
      <c r="E38" s="22" t="s">
        <v>25</v>
      </c>
      <c r="F38" s="23">
        <v>10.78</v>
      </c>
      <c r="G38" s="53">
        <v>9.99</v>
      </c>
      <c r="H38" s="62" t="s">
        <v>123</v>
      </c>
      <c r="I38" s="76" t="s">
        <v>114</v>
      </c>
      <c r="J38" s="77"/>
      <c r="K38" s="78"/>
    </row>
    <row r="39" spans="1:11" ht="40.5" customHeight="1" x14ac:dyDescent="0.2">
      <c r="A39" s="13">
        <v>34</v>
      </c>
      <c r="B39" s="42" t="s">
        <v>91</v>
      </c>
      <c r="C39" s="52">
        <v>10.69</v>
      </c>
      <c r="D39" s="16" t="s">
        <v>58</v>
      </c>
      <c r="E39" s="16" t="s">
        <v>25</v>
      </c>
      <c r="F39" s="16">
        <v>5.74</v>
      </c>
      <c r="G39" s="52">
        <v>5.95</v>
      </c>
      <c r="H39" s="64" t="s">
        <v>126</v>
      </c>
      <c r="I39" s="83" t="s">
        <v>114</v>
      </c>
      <c r="J39" s="84"/>
      <c r="K39" s="78"/>
    </row>
    <row r="40" spans="1:11" ht="18.75" customHeight="1" x14ac:dyDescent="0.2">
      <c r="A40" s="13">
        <v>35</v>
      </c>
      <c r="B40" s="37" t="s">
        <v>92</v>
      </c>
      <c r="C40" s="46" t="s">
        <v>143</v>
      </c>
      <c r="D40" s="18" t="s">
        <v>41</v>
      </c>
      <c r="E40" s="18" t="s">
        <v>42</v>
      </c>
      <c r="F40" s="14">
        <v>0.19</v>
      </c>
      <c r="G40" s="46">
        <v>0.18</v>
      </c>
      <c r="H40" s="59" t="s">
        <v>119</v>
      </c>
      <c r="I40" s="73" t="s">
        <v>114</v>
      </c>
      <c r="J40" s="74"/>
      <c r="K40" s="75"/>
    </row>
    <row r="41" spans="1:11" ht="42.75" customHeight="1" x14ac:dyDescent="0.2">
      <c r="A41" s="12">
        <v>36</v>
      </c>
      <c r="B41" s="39" t="s">
        <v>79</v>
      </c>
      <c r="C41" s="52">
        <v>6.17</v>
      </c>
      <c r="D41" s="16" t="s">
        <v>71</v>
      </c>
      <c r="E41" s="16" t="s">
        <v>42</v>
      </c>
      <c r="F41" s="17">
        <v>4.71</v>
      </c>
      <c r="G41" s="49">
        <v>5.65</v>
      </c>
      <c r="H41" s="61" t="s">
        <v>110</v>
      </c>
      <c r="I41" s="76" t="s">
        <v>114</v>
      </c>
      <c r="J41" s="77"/>
      <c r="K41" s="78"/>
    </row>
    <row r="42" spans="1:11" ht="31.5" customHeight="1" x14ac:dyDescent="0.2">
      <c r="A42" s="13">
        <v>37</v>
      </c>
      <c r="B42" s="39" t="s">
        <v>93</v>
      </c>
      <c r="C42" s="51">
        <v>0.73</v>
      </c>
      <c r="D42" s="18" t="s">
        <v>43</v>
      </c>
      <c r="E42" s="18" t="s">
        <v>59</v>
      </c>
      <c r="F42" s="17">
        <v>0.36</v>
      </c>
      <c r="G42" s="49">
        <v>0.39</v>
      </c>
      <c r="H42" s="61" t="s">
        <v>107</v>
      </c>
      <c r="I42" s="76" t="s">
        <v>112</v>
      </c>
      <c r="J42" s="77"/>
      <c r="K42" s="78"/>
    </row>
    <row r="43" spans="1:11" ht="25.5" customHeight="1" x14ac:dyDescent="0.2">
      <c r="A43" s="13">
        <v>38</v>
      </c>
      <c r="B43" s="40" t="s">
        <v>94</v>
      </c>
      <c r="C43" s="50">
        <v>1.1399999999999999</v>
      </c>
      <c r="D43" s="18" t="s">
        <v>60</v>
      </c>
      <c r="E43" s="18" t="s">
        <v>61</v>
      </c>
      <c r="F43" s="14">
        <v>0.77</v>
      </c>
      <c r="G43" s="46">
        <v>0.81</v>
      </c>
      <c r="H43" s="59" t="s">
        <v>112</v>
      </c>
      <c r="I43" s="73" t="s">
        <v>114</v>
      </c>
      <c r="J43" s="74"/>
      <c r="K43" s="75"/>
    </row>
    <row r="44" spans="1:11" ht="29.25" customHeight="1" x14ac:dyDescent="0.2">
      <c r="A44" s="12">
        <v>39</v>
      </c>
      <c r="B44" s="39" t="s">
        <v>95</v>
      </c>
      <c r="C44" s="52">
        <v>1.26</v>
      </c>
      <c r="D44" s="16" t="s">
        <v>44</v>
      </c>
      <c r="E44" s="16" t="s">
        <v>25</v>
      </c>
      <c r="F44" s="17">
        <v>0.35</v>
      </c>
      <c r="G44" s="49">
        <v>0.32</v>
      </c>
      <c r="H44" s="61" t="s">
        <v>108</v>
      </c>
      <c r="I44" s="76" t="s">
        <v>114</v>
      </c>
      <c r="J44" s="77"/>
      <c r="K44" s="78"/>
    </row>
    <row r="45" spans="1:11" ht="28.5" customHeight="1" thickBot="1" x14ac:dyDescent="0.25">
      <c r="A45" s="25">
        <v>40</v>
      </c>
      <c r="B45" s="41" t="s">
        <v>67</v>
      </c>
      <c r="C45" s="54">
        <v>3.93</v>
      </c>
      <c r="D45" s="26" t="s">
        <v>45</v>
      </c>
      <c r="E45" s="26" t="s">
        <v>46</v>
      </c>
      <c r="F45" s="26">
        <v>3.88</v>
      </c>
      <c r="G45" s="54">
        <v>3.05</v>
      </c>
      <c r="H45" s="63" t="s">
        <v>127</v>
      </c>
      <c r="I45" s="86" t="s">
        <v>114</v>
      </c>
      <c r="J45" s="87"/>
      <c r="K45" s="88"/>
    </row>
    <row r="46" spans="1:11" ht="15.75" customHeight="1" x14ac:dyDescent="0.2">
      <c r="A46" s="102" t="s">
        <v>81</v>
      </c>
      <c r="B46" s="102"/>
      <c r="C46" s="102"/>
      <c r="D46" s="102"/>
      <c r="E46" s="102"/>
      <c r="F46" s="102"/>
      <c r="G46" s="102"/>
      <c r="H46" s="44"/>
      <c r="I46" s="45"/>
      <c r="J46" s="43"/>
      <c r="K46" s="44"/>
    </row>
    <row r="47" spans="1:11" ht="13.5" customHeight="1" x14ac:dyDescent="0.2">
      <c r="A47" s="103" t="s">
        <v>117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4.25" customHeight="1" x14ac:dyDescent="0.2">
      <c r="A48" s="95" t="s">
        <v>62</v>
      </c>
      <c r="B48" s="95"/>
      <c r="C48" s="95"/>
      <c r="D48" s="95"/>
      <c r="E48" s="95"/>
      <c r="F48" s="95"/>
      <c r="G48" s="95"/>
      <c r="H48" s="95"/>
    </row>
    <row r="49" spans="1:8" x14ac:dyDescent="0.2">
      <c r="A49" s="28"/>
    </row>
    <row r="51" spans="1:8" x14ac:dyDescent="0.2">
      <c r="H51" s="3" t="s">
        <v>116</v>
      </c>
    </row>
  </sheetData>
  <sheetProtection password="D8EE" sheet="1" objects="1" scenarios="1" selectLockedCells="1"/>
  <mergeCells count="9">
    <mergeCell ref="A1:K2"/>
    <mergeCell ref="I4:K4"/>
    <mergeCell ref="B4:B5"/>
    <mergeCell ref="A48:H48"/>
    <mergeCell ref="A4:A5"/>
    <mergeCell ref="C4:E4"/>
    <mergeCell ref="F4:H4"/>
    <mergeCell ref="A46:G46"/>
    <mergeCell ref="A47:K47"/>
  </mergeCells>
  <phoneticPr fontId="0" type="noConversion"/>
  <printOptions horizontalCentered="1"/>
  <pageMargins left="0" right="0" top="0" bottom="0" header="0.23622047244094499" footer="0.78740157480314998"/>
  <pageSetup paperSize="5" scale="8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opLeftCell="A13" workbookViewId="0">
      <selection activeCell="N31" sqref="N31"/>
    </sheetView>
  </sheetViews>
  <sheetFormatPr baseColWidth="10" defaultRowHeight="12.75" x14ac:dyDescent="0.2"/>
  <sheetData>
    <row r="2" spans="1:11" x14ac:dyDescent="0.2">
      <c r="B2" s="89">
        <v>40</v>
      </c>
      <c r="C2" s="89">
        <v>0</v>
      </c>
      <c r="D2">
        <v>1.98</v>
      </c>
      <c r="E2" s="89">
        <v>0</v>
      </c>
      <c r="F2" s="89">
        <v>0</v>
      </c>
      <c r="G2">
        <f>SUM(B2:F2)</f>
        <v>41.98</v>
      </c>
    </row>
    <row r="3" spans="1:11" x14ac:dyDescent="0.2">
      <c r="B3" s="89">
        <v>5</v>
      </c>
      <c r="C3" s="89">
        <v>1</v>
      </c>
      <c r="D3">
        <v>0.35</v>
      </c>
      <c r="E3" s="89">
        <v>0</v>
      </c>
      <c r="F3" s="89">
        <v>0</v>
      </c>
      <c r="G3" s="89">
        <f>SUM(B3:F3)</f>
        <v>6.35</v>
      </c>
    </row>
    <row r="4" spans="1:11" x14ac:dyDescent="0.2">
      <c r="B4" s="89">
        <v>10</v>
      </c>
      <c r="C4" s="89">
        <v>2</v>
      </c>
      <c r="D4" s="89">
        <v>0.7</v>
      </c>
      <c r="E4" s="89">
        <v>0</v>
      </c>
      <c r="F4" s="89">
        <v>0</v>
      </c>
      <c r="G4" s="89">
        <f>SUM(B4:F4)</f>
        <v>12.7</v>
      </c>
    </row>
    <row r="5" spans="1:11" x14ac:dyDescent="0.2">
      <c r="B5" s="89">
        <v>50</v>
      </c>
      <c r="C5" s="89">
        <v>10</v>
      </c>
      <c r="D5">
        <v>3</v>
      </c>
      <c r="E5" s="89">
        <v>0</v>
      </c>
      <c r="F5" s="89">
        <v>0</v>
      </c>
      <c r="G5" s="89">
        <f t="shared" ref="G5:G16" si="0">SUM(B5:F5)</f>
        <v>63</v>
      </c>
    </row>
    <row r="6" spans="1:11" x14ac:dyDescent="0.2">
      <c r="B6" s="89">
        <v>2</v>
      </c>
      <c r="C6" s="89">
        <v>0.4</v>
      </c>
      <c r="D6">
        <v>0.12</v>
      </c>
      <c r="E6" s="89">
        <v>0</v>
      </c>
      <c r="F6" s="89">
        <v>0</v>
      </c>
      <c r="G6" s="89">
        <f t="shared" si="0"/>
        <v>2.52</v>
      </c>
    </row>
    <row r="7" spans="1:11" x14ac:dyDescent="0.2">
      <c r="B7" s="89">
        <v>5</v>
      </c>
      <c r="C7" s="89">
        <v>1</v>
      </c>
      <c r="D7">
        <v>0.3</v>
      </c>
      <c r="E7" s="89">
        <v>0</v>
      </c>
      <c r="F7" s="89">
        <v>0</v>
      </c>
      <c r="G7" s="89">
        <f t="shared" si="0"/>
        <v>6.3</v>
      </c>
    </row>
    <row r="8" spans="1:11" x14ac:dyDescent="0.2">
      <c r="B8" s="89">
        <v>5</v>
      </c>
      <c r="C8" s="89">
        <v>1</v>
      </c>
      <c r="D8">
        <v>0.25</v>
      </c>
      <c r="E8" s="89">
        <v>0</v>
      </c>
      <c r="F8" s="89">
        <v>0</v>
      </c>
      <c r="G8" s="89">
        <f t="shared" si="0"/>
        <v>6.25</v>
      </c>
    </row>
    <row r="9" spans="1:11" x14ac:dyDescent="0.2">
      <c r="B9" s="89">
        <v>50</v>
      </c>
      <c r="C9" s="89">
        <v>10</v>
      </c>
      <c r="D9">
        <v>2.5</v>
      </c>
      <c r="E9" s="89">
        <v>0</v>
      </c>
      <c r="F9" s="89">
        <v>0</v>
      </c>
      <c r="G9" s="89">
        <f t="shared" si="0"/>
        <v>62.5</v>
      </c>
    </row>
    <row r="10" spans="1:11" x14ac:dyDescent="0.2">
      <c r="B10" s="89">
        <v>2</v>
      </c>
      <c r="C10" s="89">
        <v>0.4</v>
      </c>
      <c r="D10">
        <v>0.1</v>
      </c>
      <c r="E10" s="89">
        <v>0</v>
      </c>
      <c r="F10" s="89">
        <v>0</v>
      </c>
      <c r="G10" s="89">
        <f t="shared" si="0"/>
        <v>2.5</v>
      </c>
    </row>
    <row r="11" spans="1:11" x14ac:dyDescent="0.2">
      <c r="B11" s="89">
        <v>2</v>
      </c>
      <c r="C11" s="89">
        <v>0.4</v>
      </c>
      <c r="D11">
        <v>0.08</v>
      </c>
      <c r="E11" s="89">
        <v>0</v>
      </c>
      <c r="F11" s="89">
        <v>0</v>
      </c>
      <c r="G11" s="89">
        <f t="shared" si="0"/>
        <v>2.48</v>
      </c>
    </row>
    <row r="12" spans="1:11" x14ac:dyDescent="0.2">
      <c r="B12" s="89">
        <v>50</v>
      </c>
      <c r="C12" s="89">
        <v>10</v>
      </c>
      <c r="D12">
        <v>2</v>
      </c>
      <c r="E12" s="89">
        <v>0</v>
      </c>
      <c r="F12" s="89">
        <v>0</v>
      </c>
      <c r="G12" s="89">
        <f t="shared" si="0"/>
        <v>62</v>
      </c>
    </row>
    <row r="13" spans="1:11" x14ac:dyDescent="0.2">
      <c r="B13" s="89">
        <v>5</v>
      </c>
      <c r="C13" s="89">
        <v>1</v>
      </c>
      <c r="D13">
        <v>0.2</v>
      </c>
      <c r="E13" s="89">
        <v>0</v>
      </c>
      <c r="F13" s="89">
        <v>0</v>
      </c>
      <c r="G13" s="89">
        <f t="shared" si="0"/>
        <v>6.2</v>
      </c>
      <c r="I13">
        <f>SUM(G2:G13)</f>
        <v>274.77999999999997</v>
      </c>
    </row>
    <row r="14" spans="1:11" x14ac:dyDescent="0.2">
      <c r="B14" s="89">
        <v>5</v>
      </c>
      <c r="C14" s="89">
        <v>1</v>
      </c>
      <c r="D14">
        <v>0.15</v>
      </c>
      <c r="E14" s="89">
        <v>0</v>
      </c>
      <c r="F14" s="89">
        <v>0</v>
      </c>
      <c r="G14" s="89">
        <f t="shared" si="0"/>
        <v>6.15</v>
      </c>
      <c r="I14">
        <f>SUM(G3:G14)</f>
        <v>238.95</v>
      </c>
    </row>
    <row r="15" spans="1:11" x14ac:dyDescent="0.2">
      <c r="B15" s="89">
        <v>50</v>
      </c>
      <c r="C15" s="89">
        <v>10</v>
      </c>
      <c r="D15">
        <v>1.5</v>
      </c>
      <c r="E15" s="89">
        <v>0</v>
      </c>
      <c r="F15" s="89">
        <v>0</v>
      </c>
      <c r="G15" s="89">
        <f t="shared" si="0"/>
        <v>61.5</v>
      </c>
      <c r="I15">
        <f>SUM(G2:G14)</f>
        <v>280.92999999999995</v>
      </c>
    </row>
    <row r="16" spans="1:11" x14ac:dyDescent="0.2">
      <c r="A16" t="s">
        <v>128</v>
      </c>
      <c r="B16" s="89">
        <v>2</v>
      </c>
      <c r="C16" s="89">
        <v>0.4</v>
      </c>
      <c r="D16">
        <v>0.06</v>
      </c>
      <c r="E16" s="89">
        <v>0</v>
      </c>
      <c r="F16" s="89">
        <v>0</v>
      </c>
      <c r="G16" s="89">
        <f t="shared" si="0"/>
        <v>2.46</v>
      </c>
      <c r="I16">
        <f>SUM(G2:G16)</f>
        <v>344.88999999999993</v>
      </c>
      <c r="K16">
        <f>344.89-336.28</f>
        <v>8.6100000000000136</v>
      </c>
    </row>
    <row r="18" spans="1:14" x14ac:dyDescent="0.2">
      <c r="A18" t="s">
        <v>129</v>
      </c>
      <c r="B18" s="89">
        <v>5</v>
      </c>
      <c r="C18" s="89">
        <v>1</v>
      </c>
      <c r="D18">
        <v>0.1</v>
      </c>
      <c r="E18" s="89">
        <v>0</v>
      </c>
      <c r="F18" s="89">
        <v>0</v>
      </c>
      <c r="G18" s="89">
        <f>SUM(B18:F18)</f>
        <v>6.1</v>
      </c>
      <c r="I18">
        <f>SUM(G2:G18)</f>
        <v>350.98999999999995</v>
      </c>
    </row>
    <row r="19" spans="1:14" x14ac:dyDescent="0.2">
      <c r="B19" s="89">
        <v>2</v>
      </c>
      <c r="C19" s="89">
        <v>0.4</v>
      </c>
      <c r="D19">
        <v>0.04</v>
      </c>
      <c r="E19" s="89">
        <v>0</v>
      </c>
      <c r="F19" s="89">
        <v>0</v>
      </c>
      <c r="G19" s="89">
        <f t="shared" ref="G19:G26" si="1">SUM(B19:F19)</f>
        <v>2.44</v>
      </c>
    </row>
    <row r="20" spans="1:14" x14ac:dyDescent="0.2">
      <c r="B20" s="89">
        <v>50</v>
      </c>
      <c r="C20" s="89">
        <v>10</v>
      </c>
      <c r="D20">
        <v>1</v>
      </c>
      <c r="E20" s="89">
        <v>0</v>
      </c>
      <c r="F20" s="89">
        <v>0</v>
      </c>
      <c r="G20" s="89">
        <f t="shared" si="1"/>
        <v>61</v>
      </c>
    </row>
    <row r="21" spans="1:14" x14ac:dyDescent="0.2">
      <c r="B21" s="89">
        <v>5</v>
      </c>
      <c r="C21" s="89">
        <v>1</v>
      </c>
      <c r="D21">
        <v>0.05</v>
      </c>
      <c r="E21" s="89">
        <v>0</v>
      </c>
      <c r="F21" s="89">
        <v>0</v>
      </c>
      <c r="G21" s="89">
        <f t="shared" si="1"/>
        <v>6.05</v>
      </c>
    </row>
    <row r="22" spans="1:14" x14ac:dyDescent="0.2">
      <c r="B22" s="89">
        <v>2</v>
      </c>
      <c r="C22" s="89">
        <v>0.4</v>
      </c>
      <c r="D22">
        <v>0.02</v>
      </c>
      <c r="E22" s="89">
        <v>0</v>
      </c>
      <c r="F22" s="89">
        <v>0</v>
      </c>
      <c r="G22" s="89">
        <f t="shared" si="1"/>
        <v>2.42</v>
      </c>
    </row>
    <row r="23" spans="1:14" x14ac:dyDescent="0.2">
      <c r="B23" s="89">
        <v>50</v>
      </c>
      <c r="C23" s="89">
        <v>10</v>
      </c>
      <c r="D23">
        <v>0.5</v>
      </c>
      <c r="E23" s="89">
        <v>0</v>
      </c>
      <c r="F23" s="89">
        <v>0</v>
      </c>
      <c r="G23" s="89">
        <f t="shared" si="1"/>
        <v>60.5</v>
      </c>
    </row>
    <row r="24" spans="1:14" x14ac:dyDescent="0.2">
      <c r="B24" s="89">
        <v>5</v>
      </c>
      <c r="C24" s="89">
        <v>0</v>
      </c>
      <c r="D24">
        <v>0</v>
      </c>
      <c r="E24" s="89">
        <v>0</v>
      </c>
      <c r="F24" s="89">
        <v>0</v>
      </c>
      <c r="G24" s="89">
        <f t="shared" si="1"/>
        <v>5</v>
      </c>
    </row>
    <row r="25" spans="1:14" x14ac:dyDescent="0.2">
      <c r="B25" s="89">
        <v>2</v>
      </c>
      <c r="C25" s="89">
        <v>0</v>
      </c>
      <c r="D25">
        <v>0</v>
      </c>
      <c r="E25" s="89">
        <v>0</v>
      </c>
      <c r="F25" s="89">
        <v>0</v>
      </c>
      <c r="G25" s="89">
        <f t="shared" si="1"/>
        <v>2</v>
      </c>
    </row>
    <row r="26" spans="1:14" x14ac:dyDescent="0.2">
      <c r="B26" s="89">
        <v>50</v>
      </c>
      <c r="C26" s="89">
        <v>0</v>
      </c>
      <c r="D26">
        <v>0</v>
      </c>
      <c r="E26" s="89">
        <v>0</v>
      </c>
      <c r="F26" s="89">
        <v>0</v>
      </c>
      <c r="G26" s="89">
        <f t="shared" si="1"/>
        <v>50</v>
      </c>
      <c r="I26">
        <f>SUM(G2:G33)</f>
        <v>735.91</v>
      </c>
      <c r="N26">
        <f>540.4</f>
        <v>540.4</v>
      </c>
    </row>
    <row r="27" spans="1:14" x14ac:dyDescent="0.2">
      <c r="N27">
        <v>336.28</v>
      </c>
    </row>
    <row r="28" spans="1:14" x14ac:dyDescent="0.2">
      <c r="G28" s="89">
        <f>SUM(G18:G27)</f>
        <v>195.51</v>
      </c>
      <c r="J28">
        <f>54.2+1.92</f>
        <v>56.120000000000005</v>
      </c>
      <c r="N28">
        <f>SUM(N26-N27)</f>
        <v>204.12</v>
      </c>
    </row>
    <row r="29" spans="1:14" x14ac:dyDescent="0.2">
      <c r="N29">
        <v>56.12</v>
      </c>
    </row>
    <row r="30" spans="1:14" x14ac:dyDescent="0.2">
      <c r="N30">
        <f>SUM(N28-N29)</f>
        <v>148</v>
      </c>
    </row>
    <row r="32" spans="1:14" x14ac:dyDescent="0.2">
      <c r="B32" s="89">
        <v>454</v>
      </c>
      <c r="C32" s="89">
        <v>71.400000000000006</v>
      </c>
      <c r="D32" s="89">
        <v>15</v>
      </c>
    </row>
    <row r="33" spans="2:4" x14ac:dyDescent="0.2">
      <c r="B33" s="89">
        <v>276</v>
      </c>
      <c r="C33">
        <v>17.2</v>
      </c>
      <c r="D33">
        <v>13.08</v>
      </c>
    </row>
    <row r="34" spans="2:4" x14ac:dyDescent="0.2">
      <c r="B34" s="89">
        <f>SUM(B32-B33)</f>
        <v>178</v>
      </c>
      <c r="C34" s="89">
        <f t="shared" ref="C34:D34" si="2">SUM(C32-C33)</f>
        <v>54.2</v>
      </c>
      <c r="D34" s="89">
        <f t="shared" si="2"/>
        <v>1.92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 t="s">
        <v>145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Publicación</vt:lpstr>
      <vt:lpstr>Hoja1</vt:lpstr>
      <vt:lpstr>'Formato Publicación'!Área_de_impresión</vt:lpstr>
      <vt:lpstr>'Formato Publicación'!Títulos_a_imprimir</vt:lpstr>
    </vt:vector>
  </TitlesOfParts>
  <Company>ACODECO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dbarahona</dc:creator>
  <cp:lastModifiedBy>Melissa Delgado</cp:lastModifiedBy>
  <cp:lastPrinted>2018-10-26T19:05:14Z</cp:lastPrinted>
  <dcterms:created xsi:type="dcterms:W3CDTF">2013-07-01T15:52:03Z</dcterms:created>
  <dcterms:modified xsi:type="dcterms:W3CDTF">2018-11-27T20:41:48Z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df750c95887f4b6788d1e0aa92a879cb</vt:lpwstr>
  </property>
</Properties>
</file>